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Diagramm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<sst xmlns="http://schemas.openxmlformats.org/spreadsheetml/2006/main" count="24" uniqueCount="24">
  <si>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Berechnung der optimalen Bestellmenge</t>
  </si>
  <si>
    <t>Artikel-Nr.</t>
  </si>
  <si>
    <t>Artikelbezeichnung:</t>
  </si>
  <si>
    <t>Fahrradhelm standard</t>
  </si>
  <si>
    <t xml:space="preserve">Einstandspreis </t>
  </si>
  <si>
    <t>Jahresbedarf in Stück:</t>
  </si>
  <si>
    <t>Kosten je Bestellung:</t>
  </si>
  <si>
    <t>Lagerkostensatz:</t>
  </si>
  <si>
    <t>Mindestbestand</t>
  </si>
  <si>
    <t xml:space="preserve">Berechnungen </t>
  </si>
  <si>
    <t>Jährl. Verbrauch/ Anzahl der Bestellungen</t>
  </si>
  <si>
    <t>Bestellhäufigkeit * Kosten je Bestellung</t>
  </si>
  <si>
    <t>Bestellmenge in Stück/2</t>
  </si>
  <si>
    <t>durchschnittl. LB * Einstandspreis</t>
  </si>
  <si>
    <t>durchschnittlicher LB-Wert * Lagerkostensatz</t>
  </si>
  <si>
    <t>Bestellkosten + Lagerkosten</t>
  </si>
  <si>
    <t>Bestellhäufigkeit</t>
  </si>
  <si>
    <t>Bestellmenge in Stück</t>
  </si>
  <si>
    <t>Bestellkosten in €</t>
  </si>
  <si>
    <t>Durchschnittlicher Lagerbestand in Stück</t>
  </si>
  <si>
    <t>Durchschnittlicher Lagerbestandswert in €</t>
  </si>
  <si>
    <t>Lagerkosten in €</t>
  </si>
  <si>
    <t>Gesamtkosten in €</t>
  </si>
  <si>
    <t>Optimale Bestellanzahl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</si>
</sst>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\ #,##0.00&quot; DM &quot;;\-#,##0.00&quot; DM &quot;;&quot; -&quot;#&quot; DM &quot;;\ @\ "/>
    <numFmt numFmtId="167" formatCode="_-* #,##0.00&quot; €&quot;_-;\-* #,##0.00&quot; €&quot;_-;_-* \-??&quot; €&quot;_-;_-@_-"/>
    <numFmt numFmtId="168" formatCode="0&quot; Stück&quot;"/>
    <numFmt numFmtId="169" formatCode="#,##0.00\ [$€-407];\-#,##0.00\ [$€-407]"/>
    <numFmt numFmtId="170" formatCode="0%"/>
    <numFmt numFmtId="171" formatCode="0"/>
    <numFmt numFmtId="172" formatCode="#,##0.00\ [$€-407]"/>
  </numFmts>
  <fonts count="13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1"/>
      <family val="0"/>
    </font>
    <font>
      <sz val="14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Arial"/>
      <family val="2"/>
    </font>
    <font>
      <sz val="10"/>
      <color indexed="8"/>
      <name val="Arial2"/>
      <family val="0"/>
    </font>
    <font>
      <b/>
      <sz val="10"/>
      <color indexed="8"/>
      <name val="Arial1"/>
      <family val="0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" fillId="0" borderId="0">
      <alignment/>
      <protection/>
    </xf>
    <xf numFmtId="42" fontId="0" fillId="0" borderId="0" applyFill="0" applyBorder="0" applyAlignment="0" applyProtection="0"/>
    <xf numFmtId="170" fontId="3" fillId="0" borderId="0">
      <alignment/>
      <protection/>
    </xf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6" fontId="3" fillId="0" borderId="0">
      <alignment/>
      <protection/>
    </xf>
    <xf numFmtId="164" fontId="3" fillId="0" borderId="0">
      <alignment/>
      <protection/>
    </xf>
  </cellStyleXfs>
  <cellXfs count="26">
    <xf numFmtId="164" fontId="0" fillId="0" borderId="0" xfId="0" applyAlignment="1">
      <alignment/>
    </xf>
    <xf numFmtId="164" fontId="3" fillId="0" borderId="0" xfId="25">
      <alignment/>
      <protection/>
    </xf>
    <xf numFmtId="164" fontId="4" fillId="0" borderId="0" xfId="25" applyFont="1" applyBorder="1" applyAlignment="1">
      <alignment horizontal="center"/>
      <protection/>
    </xf>
    <xf numFmtId="164" fontId="5" fillId="0" borderId="0" xfId="25" applyFont="1">
      <alignment/>
      <protection/>
    </xf>
    <xf numFmtId="164" fontId="6" fillId="0" borderId="0" xfId="25" applyFont="1">
      <alignment/>
      <protection/>
    </xf>
    <xf numFmtId="164" fontId="7" fillId="0" borderId="0" xfId="25" applyFont="1" applyAlignment="1">
      <alignment horizontal="right"/>
      <protection/>
    </xf>
    <xf numFmtId="164" fontId="7" fillId="0" borderId="0" xfId="25" applyFont="1">
      <alignment/>
      <protection/>
    </xf>
    <xf numFmtId="164" fontId="6" fillId="0" borderId="0" xfId="25" applyFont="1" applyAlignment="1">
      <alignment horizontal="right"/>
      <protection/>
    </xf>
    <xf numFmtId="167" fontId="7" fillId="0" borderId="0" xfId="17" applyFont="1" applyFill="1" applyBorder="1" applyAlignment="1" applyProtection="1">
      <alignment horizontal="right"/>
      <protection/>
    </xf>
    <xf numFmtId="168" fontId="3" fillId="0" borderId="0" xfId="25" applyNumberFormat="1">
      <alignment/>
      <protection/>
    </xf>
    <xf numFmtId="169" fontId="8" fillId="0" borderId="0" xfId="24" applyNumberFormat="1" applyFont="1" applyFill="1" applyBorder="1" applyAlignment="1" applyProtection="1">
      <alignment horizontal="center"/>
      <protection/>
    </xf>
    <xf numFmtId="170" fontId="7" fillId="0" borderId="0" xfId="19" applyFont="1" applyFill="1" applyBorder="1" applyAlignment="1" applyProtection="1">
      <alignment horizontal="right"/>
      <protection/>
    </xf>
    <xf numFmtId="164" fontId="6" fillId="0" borderId="1" xfId="25" applyFont="1" applyFill="1" applyBorder="1" applyAlignment="1">
      <alignment horizontal="center" vertical="center" wrapText="1"/>
      <protection/>
    </xf>
    <xf numFmtId="164" fontId="9" fillId="0" borderId="2" xfId="25" applyFont="1" applyFill="1" applyBorder="1" applyAlignment="1">
      <alignment horizontal="center" vertical="center" wrapText="1"/>
      <protection/>
    </xf>
    <xf numFmtId="164" fontId="9" fillId="0" borderId="3" xfId="25" applyFont="1" applyFill="1" applyBorder="1" applyAlignment="1">
      <alignment horizontal="center" vertical="center" wrapText="1"/>
      <protection/>
    </xf>
    <xf numFmtId="164" fontId="9" fillId="0" borderId="4" xfId="25" applyFont="1" applyFill="1" applyBorder="1" applyAlignment="1">
      <alignment horizontal="center" vertical="center" wrapText="1"/>
      <protection/>
    </xf>
    <xf numFmtId="164" fontId="3" fillId="0" borderId="1" xfId="25" applyBorder="1" applyAlignment="1">
      <alignment horizontal="center"/>
      <protection/>
    </xf>
    <xf numFmtId="171" fontId="3" fillId="0" borderId="1" xfId="25" applyNumberFormat="1" applyFill="1" applyBorder="1" applyAlignment="1">
      <alignment horizontal="center"/>
      <protection/>
    </xf>
    <xf numFmtId="172" fontId="3" fillId="0" borderId="1" xfId="25" applyNumberFormat="1" applyFill="1" applyBorder="1" applyAlignment="1">
      <alignment horizontal="center"/>
      <protection/>
    </xf>
    <xf numFmtId="167" fontId="3" fillId="0" borderId="1" xfId="17" applyFont="1" applyFill="1" applyBorder="1" applyAlignment="1" applyProtection="1">
      <alignment horizontal="center"/>
      <protection/>
    </xf>
    <xf numFmtId="164" fontId="3" fillId="0" borderId="1" xfId="25" applyFont="1" applyBorder="1" applyAlignment="1">
      <alignment horizontal="center"/>
      <protection/>
    </xf>
    <xf numFmtId="164" fontId="3" fillId="0" borderId="0" xfId="25" applyBorder="1" applyAlignment="1">
      <alignment horizontal="center"/>
      <protection/>
    </xf>
    <xf numFmtId="171" fontId="3" fillId="0" borderId="0" xfId="25" applyNumberFormat="1" applyFill="1" applyBorder="1" applyAlignment="1">
      <alignment horizontal="center"/>
      <protection/>
    </xf>
    <xf numFmtId="172" fontId="3" fillId="0" borderId="0" xfId="25" applyNumberFormat="1" applyFill="1" applyBorder="1" applyAlignment="1">
      <alignment horizontal="center"/>
      <protection/>
    </xf>
    <xf numFmtId="167" fontId="3" fillId="0" borderId="0" xfId="17" applyFont="1" applyFill="1" applyBorder="1" applyAlignment="1" applyProtection="1">
      <alignment horizontal="center"/>
      <protection/>
    </xf>
    <xf numFmtId="164" fontId="3" fillId="0" borderId="0" xfId="25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Währung 2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Optimale Bestellhäufigkeit Fahrradhelm standard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775"/>
          <c:w val="0.944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Tabelle1!$C$10</c:f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BE4B48"/>
                </a:solidFill>
              </a:ln>
            </c:spPr>
            <c:marker>
              <c:symbol val="none"/>
            </c:marker>
          </c:dPt>
          <c:dLbls>
            <c:dLbl>
              <c:idx val="5"/>
            </c:dLbl>
            <c:delete val="1"/>
          </c:dLbls>
          <c:cat>
            <c:numRef>
              <c:f>Tabelle1!$A$11:$A$17</c:f>
              <c:numCache/>
            </c:numRef>
          </c:cat>
          <c:val>
            <c:numRef>
              <c:f>Tabelle1!$C$11:$C$17</c:f>
              <c:numCache/>
            </c:numRef>
          </c:val>
          <c:smooth val="0"/>
        </c:ser>
        <c:ser>
          <c:idx val="1"/>
          <c:order val="1"/>
          <c:tx>
            <c:strRef>
              <c:f>Tabelle1!$F$10</c:f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98B855"/>
                </a:solidFill>
              </a:ln>
            </c:spPr>
            <c:marker>
              <c:symbol val="none"/>
            </c:marker>
          </c:dPt>
          <c:dLbls>
            <c:dLbl>
              <c:idx val="5"/>
            </c:dLbl>
            <c:delete val="1"/>
          </c:dLbls>
          <c:cat>
            <c:numRef>
              <c:f>Tabelle1!$A$11:$A$17</c:f>
              <c:numCache/>
            </c:numRef>
          </c:cat>
          <c:val>
            <c:numRef>
              <c:f>Tabelle1!$F$11:$F$17</c:f>
              <c:numCache/>
            </c:numRef>
          </c:val>
          <c:smooth val="0"/>
        </c:ser>
        <c:ser>
          <c:idx val="2"/>
          <c:order val="2"/>
          <c:tx>
            <c:strRef>
              <c:f>Tabelle1!$G$10</c:f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7D5FA0"/>
                </a:solidFill>
              </a:ln>
            </c:spPr>
            <c:marker>
              <c:symbol val="circle"/>
              <c:size val="5"/>
              <c:spPr>
                <a:solidFill>
                  <a:srgbClr val="7D5FA0"/>
                </a:solidFill>
                <a:ln>
                  <a:solidFill>
                    <a:srgbClr val="7D5FA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delete val="1"/>
          </c:dLbls>
          <c:cat>
            <c:numRef>
              <c:f>Tabelle1!$A$11:$A$17</c:f>
              <c:numCache/>
            </c:numRef>
          </c:cat>
          <c:val>
            <c:numRef>
              <c:f>Tabelle1!$G$11:$G$17</c:f>
              <c:numCache/>
            </c:numRef>
          </c:val>
          <c:smooth val="0"/>
        </c:ser>
        <c:marker val="1"/>
        <c:axId val="21816648"/>
        <c:axId val="62132105"/>
      </c:lineChart>
      <c:date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Anzahl der Bestellungen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At val="0"/>
        <c:auto val="0"/>
        <c:noMultiLvlLbl val="0"/>
      </c:dateAx>
      <c:valAx>
        <c:axId val="62132105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Kosten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1664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925"/>
          <c:y val="0.24125"/>
          <c:w val="0.2295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7</xdr:col>
      <xdr:colOff>57150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71450" y="171450"/>
        <a:ext cx="53530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E3" sqref="E3"/>
    </sheetView>
  </sheetViews>
  <sheetFormatPr defaultColWidth="12.57421875" defaultRowHeight="12.75"/>
  <cols>
    <col min="1" max="1" width="16.00390625" style="1" customWidth="1"/>
    <col min="2" max="2" width="15.28125" style="1" customWidth="1"/>
    <col min="3" max="3" width="15.8515625" style="1" customWidth="1"/>
    <col min="4" max="4" width="18.57421875" style="1" customWidth="1"/>
    <col min="5" max="5" width="18.8515625" style="1" customWidth="1"/>
    <col min="6" max="6" width="14.421875" style="1" customWidth="1"/>
    <col min="7" max="7" width="14.28125" style="1" customWidth="1"/>
    <col min="8" max="16384" width="11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ht="12.75">
      <c r="A2" s="3"/>
    </row>
    <row r="3" spans="1:8" ht="12.75">
      <c r="A3" s="4" t="s">
        <v>1</v>
      </c>
      <c r="B3" s="5">
        <v>1701</v>
      </c>
      <c r="C3" s="6"/>
      <c r="D3" s="4" t="s">
        <v>2</v>
      </c>
      <c r="E3" s="7" t="s">
        <v>3</v>
      </c>
      <c r="H3" s="4"/>
    </row>
    <row r="4" spans="1:10" ht="12.75">
      <c r="A4" s="4" t="s">
        <v>4</v>
      </c>
      <c r="B4" s="8">
        <v>49.5</v>
      </c>
      <c r="C4" s="6"/>
      <c r="D4" s="4" t="s">
        <v>5</v>
      </c>
      <c r="E4" s="5">
        <v>10000</v>
      </c>
      <c r="H4" s="4"/>
      <c r="I4" s="9"/>
      <c r="J4" s="10"/>
    </row>
    <row r="5" spans="1:10" ht="12.75">
      <c r="A5" s="4" t="s">
        <v>6</v>
      </c>
      <c r="B5" s="8">
        <v>20</v>
      </c>
      <c r="C5" s="6"/>
      <c r="D5" s="4" t="s">
        <v>7</v>
      </c>
      <c r="E5" s="11">
        <v>0.05</v>
      </c>
      <c r="H5" s="4"/>
      <c r="I5" s="9"/>
      <c r="J5" s="10"/>
    </row>
    <row r="6" spans="1:10" ht="12.75">
      <c r="A6" s="1" t="s">
        <v>8</v>
      </c>
      <c r="B6" s="1">
        <v>200</v>
      </c>
      <c r="H6" s="4"/>
      <c r="I6" s="9"/>
      <c r="J6" s="10"/>
    </row>
    <row r="7" spans="8:10" ht="12.75">
      <c r="H7" s="4"/>
      <c r="I7" s="9"/>
      <c r="J7" s="10"/>
    </row>
    <row r="8" spans="8:10" ht="10.5" customHeight="1">
      <c r="H8" s="4"/>
      <c r="I8" s="9"/>
      <c r="J8" s="10"/>
    </row>
    <row r="9" spans="1:11" ht="36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6"/>
      <c r="I9" s="4"/>
      <c r="J9" s="9"/>
      <c r="K9" s="10"/>
    </row>
    <row r="10" spans="1:8" ht="40.5" customHeight="1">
      <c r="A10" s="13" t="s">
        <v>16</v>
      </c>
      <c r="B10" s="13" t="s">
        <v>17</v>
      </c>
      <c r="C10" s="13" t="s">
        <v>18</v>
      </c>
      <c r="D10" s="13" t="s">
        <v>19</v>
      </c>
      <c r="E10" s="13" t="s">
        <v>20</v>
      </c>
      <c r="F10" s="13" t="s">
        <v>21</v>
      </c>
      <c r="G10" s="14" t="s">
        <v>22</v>
      </c>
      <c r="H10" s="15" t="s">
        <v>23</v>
      </c>
    </row>
    <row r="11" spans="1:8" ht="12.75">
      <c r="A11" s="16">
        <v>1</v>
      </c>
      <c r="B11" s="17">
        <f>$E$4/A11</f>
        <v>10000</v>
      </c>
      <c r="C11" s="18">
        <f>A11*$B$5</f>
        <v>20</v>
      </c>
      <c r="D11" s="17">
        <f>B11/2+B$6</f>
        <v>5200</v>
      </c>
      <c r="E11" s="19">
        <f>D11*$B$4</f>
        <v>257400</v>
      </c>
      <c r="F11" s="19">
        <f>E11*$E$5</f>
        <v>12870</v>
      </c>
      <c r="G11" s="19">
        <f>C11+F11</f>
        <v>12890</v>
      </c>
      <c r="H11" s="20">
        <f>IF(G11=MIN($G$11:$G$55),A11,"")</f>
      </c>
    </row>
    <row r="12" spans="1:8" ht="12.75">
      <c r="A12" s="16">
        <v>2</v>
      </c>
      <c r="B12" s="17">
        <f aca="true" t="shared" si="0" ref="B12:B17">$E$4/A12</f>
        <v>5000</v>
      </c>
      <c r="C12" s="18">
        <f aca="true" t="shared" si="1" ref="C12:C17">A12*$B$5</f>
        <v>40</v>
      </c>
      <c r="D12" s="17">
        <f>B12/2+B$6</f>
        <v>2700</v>
      </c>
      <c r="E12" s="19">
        <f aca="true" t="shared" si="2" ref="E12:E17">D12*$B$4</f>
        <v>133650</v>
      </c>
      <c r="F12" s="19">
        <f aca="true" t="shared" si="3" ref="F12:F17">E12*$E$5</f>
        <v>6682.5</v>
      </c>
      <c r="G12" s="19">
        <f aca="true" t="shared" si="4" ref="G12:G17">C12+F12</f>
        <v>6722.5</v>
      </c>
      <c r="H12" s="20">
        <f aca="true" t="shared" si="5" ref="H12:H17">IF(G12=MIN($G$11:$G$55),A12,"")</f>
      </c>
    </row>
    <row r="13" spans="1:8" ht="12.75">
      <c r="A13" s="16">
        <v>4</v>
      </c>
      <c r="B13" s="17">
        <f t="shared" si="0"/>
        <v>2500</v>
      </c>
      <c r="C13" s="18">
        <f t="shared" si="1"/>
        <v>80</v>
      </c>
      <c r="D13" s="17">
        <f>B13/2+B$6</f>
        <v>1450</v>
      </c>
      <c r="E13" s="19">
        <f t="shared" si="2"/>
        <v>71775</v>
      </c>
      <c r="F13" s="19">
        <f t="shared" si="3"/>
        <v>3588.75</v>
      </c>
      <c r="G13" s="19">
        <f t="shared" si="4"/>
        <v>3668.75</v>
      </c>
      <c r="H13" s="20">
        <f t="shared" si="5"/>
      </c>
    </row>
    <row r="14" spans="1:8" ht="12.75">
      <c r="A14" s="16">
        <v>6</v>
      </c>
      <c r="B14" s="17">
        <f t="shared" si="0"/>
        <v>1666.6666666666667</v>
      </c>
      <c r="C14" s="18">
        <f t="shared" si="1"/>
        <v>120</v>
      </c>
      <c r="D14" s="17">
        <f>B14/2+B$6</f>
        <v>1033.3333333333335</v>
      </c>
      <c r="E14" s="19">
        <f t="shared" si="2"/>
        <v>51150.00000000001</v>
      </c>
      <c r="F14" s="19">
        <f t="shared" si="3"/>
        <v>2557.5000000000005</v>
      </c>
      <c r="G14" s="19">
        <f t="shared" si="4"/>
        <v>2677.5000000000005</v>
      </c>
      <c r="H14" s="20">
        <f t="shared" si="5"/>
      </c>
    </row>
    <row r="15" spans="1:8" ht="12.75">
      <c r="A15" s="16">
        <v>12</v>
      </c>
      <c r="B15" s="17">
        <f t="shared" si="0"/>
        <v>833.3333333333334</v>
      </c>
      <c r="C15" s="18">
        <f t="shared" si="1"/>
        <v>240</v>
      </c>
      <c r="D15" s="17">
        <f>B15/2+B$6</f>
        <v>616.6666666666667</v>
      </c>
      <c r="E15" s="19">
        <f t="shared" si="2"/>
        <v>30525.000000000004</v>
      </c>
      <c r="F15" s="19">
        <f t="shared" si="3"/>
        <v>1526.2500000000002</v>
      </c>
      <c r="G15" s="19">
        <f t="shared" si="4"/>
        <v>1766.2500000000002</v>
      </c>
      <c r="H15" s="20">
        <f t="shared" si="5"/>
      </c>
    </row>
    <row r="16" spans="1:8" ht="12.75">
      <c r="A16" s="16">
        <v>24</v>
      </c>
      <c r="B16" s="17">
        <f t="shared" si="0"/>
        <v>416.6666666666667</v>
      </c>
      <c r="C16" s="18">
        <f t="shared" si="1"/>
        <v>480</v>
      </c>
      <c r="D16" s="17">
        <f>B16/2+B$6</f>
        <v>408.33333333333337</v>
      </c>
      <c r="E16" s="19">
        <f t="shared" si="2"/>
        <v>20212.500000000004</v>
      </c>
      <c r="F16" s="19">
        <f t="shared" si="3"/>
        <v>1010.6250000000002</v>
      </c>
      <c r="G16" s="19">
        <f t="shared" si="4"/>
        <v>1490.6250000000002</v>
      </c>
      <c r="H16" s="20">
        <f t="shared" si="5"/>
        <v>24</v>
      </c>
    </row>
    <row r="17" spans="1:8" ht="12.75">
      <c r="A17" s="16">
        <v>52</v>
      </c>
      <c r="B17" s="17">
        <f t="shared" si="0"/>
        <v>192.30769230769232</v>
      </c>
      <c r="C17" s="18">
        <f t="shared" si="1"/>
        <v>1040</v>
      </c>
      <c r="D17" s="17">
        <f>B17/2+B$6</f>
        <v>296.1538461538462</v>
      </c>
      <c r="E17" s="19">
        <f t="shared" si="2"/>
        <v>14659.615384615387</v>
      </c>
      <c r="F17" s="19">
        <f t="shared" si="3"/>
        <v>732.9807692307694</v>
      </c>
      <c r="G17" s="19">
        <f t="shared" si="4"/>
        <v>1772.9807692307695</v>
      </c>
      <c r="H17" s="20">
        <f t="shared" si="5"/>
      </c>
    </row>
    <row r="18" spans="1:8" ht="12.75">
      <c r="A18" s="21"/>
      <c r="B18" s="22"/>
      <c r="C18" s="23"/>
      <c r="D18" s="22"/>
      <c r="E18" s="24"/>
      <c r="F18" s="24"/>
      <c r="G18" s="24"/>
      <c r="H18" s="25"/>
    </row>
    <row r="19" spans="1:8" ht="12.75">
      <c r="A19" s="21"/>
      <c r="B19" s="22"/>
      <c r="C19" s="23"/>
      <c r="D19" s="22"/>
      <c r="E19" s="24"/>
      <c r="F19" s="24"/>
      <c r="G19" s="24"/>
      <c r="H19" s="25"/>
    </row>
    <row r="20" spans="1:8" ht="12.75">
      <c r="A20" s="21"/>
      <c r="B20" s="22"/>
      <c r="C20" s="23"/>
      <c r="D20" s="22"/>
      <c r="E20" s="24"/>
      <c r="F20" s="24"/>
      <c r="G20" s="24"/>
      <c r="H20" s="25"/>
    </row>
    <row r="21" spans="1:8" ht="12.75">
      <c r="A21" s="21"/>
      <c r="B21" s="22"/>
      <c r="C21" s="23"/>
      <c r="D21" s="22"/>
      <c r="E21" s="24"/>
      <c r="F21" s="24"/>
      <c r="G21" s="24"/>
      <c r="H21" s="25"/>
    </row>
    <row r="22" spans="1:8" ht="12.75">
      <c r="A22" s="21"/>
      <c r="B22" s="22"/>
      <c r="C22" s="23"/>
      <c r="D22" s="22"/>
      <c r="E22" s="24"/>
      <c r="F22" s="24"/>
      <c r="G22" s="24"/>
      <c r="H22" s="25"/>
    </row>
    <row r="23" spans="1:8" ht="12.75">
      <c r="A23" s="21"/>
      <c r="B23" s="22"/>
      <c r="C23" s="23"/>
      <c r="D23" s="22"/>
      <c r="E23" s="24"/>
      <c r="F23" s="24"/>
      <c r="G23" s="24"/>
      <c r="H23" s="25"/>
    </row>
    <row r="24" spans="1:8" ht="12.75">
      <c r="A24" s="21"/>
      <c r="B24" s="22"/>
      <c r="C24" s="23"/>
      <c r="D24" s="22"/>
      <c r="E24" s="24"/>
      <c r="F24" s="24"/>
      <c r="G24" s="24"/>
      <c r="H24" s="25"/>
    </row>
    <row r="25" spans="1:8" ht="12.75">
      <c r="A25" s="21"/>
      <c r="B25" s="22"/>
      <c r="C25" s="23"/>
      <c r="D25" s="22"/>
      <c r="E25" s="24"/>
      <c r="F25" s="24"/>
      <c r="G25" s="24"/>
      <c r="H25" s="25"/>
    </row>
    <row r="26" spans="1:8" ht="12.75">
      <c r="A26" s="21"/>
      <c r="B26" s="22"/>
      <c r="C26" s="23"/>
      <c r="D26" s="22"/>
      <c r="E26" s="24"/>
      <c r="F26" s="24"/>
      <c r="G26" s="24"/>
      <c r="H26" s="25"/>
    </row>
    <row r="27" spans="1:8" ht="12.75">
      <c r="A27" s="21"/>
      <c r="B27" s="22"/>
      <c r="C27" s="23"/>
      <c r="D27" s="22"/>
      <c r="E27" s="24"/>
      <c r="F27" s="24"/>
      <c r="G27" s="24"/>
      <c r="H27" s="25"/>
    </row>
    <row r="28" spans="1:8" ht="12.75">
      <c r="A28" s="21"/>
      <c r="B28" s="22"/>
      <c r="C28" s="23"/>
      <c r="D28" s="22"/>
      <c r="E28" s="24"/>
      <c r="F28" s="24"/>
      <c r="G28" s="24"/>
      <c r="H28" s="25"/>
    </row>
    <row r="29" spans="1:8" ht="12.75">
      <c r="A29" s="21"/>
      <c r="B29" s="22"/>
      <c r="C29" s="23"/>
      <c r="D29" s="22"/>
      <c r="E29" s="24"/>
      <c r="F29" s="24"/>
      <c r="G29" s="24"/>
      <c r="H29" s="25"/>
    </row>
    <row r="30" spans="1:8" ht="12.75">
      <c r="A30" s="21"/>
      <c r="B30" s="22"/>
      <c r="C30" s="23"/>
      <c r="D30" s="22"/>
      <c r="E30" s="24"/>
      <c r="F30" s="24"/>
      <c r="G30" s="24"/>
      <c r="H30" s="25"/>
    </row>
    <row r="31" spans="1:8" ht="12.75">
      <c r="A31" s="21"/>
      <c r="B31" s="22"/>
      <c r="C31" s="23"/>
      <c r="D31" s="22"/>
      <c r="E31" s="24"/>
      <c r="F31" s="24"/>
      <c r="G31" s="24"/>
      <c r="H31" s="25"/>
    </row>
    <row r="32" spans="1:8" ht="12.75">
      <c r="A32" s="21"/>
      <c r="B32" s="22"/>
      <c r="C32" s="23"/>
      <c r="D32" s="22"/>
      <c r="E32" s="24"/>
      <c r="F32" s="24"/>
      <c r="G32" s="24"/>
      <c r="H32" s="25"/>
    </row>
    <row r="33" spans="1:8" ht="12.75">
      <c r="A33" s="21"/>
      <c r="B33" s="22"/>
      <c r="C33" s="23"/>
      <c r="D33" s="22"/>
      <c r="E33" s="24"/>
      <c r="F33" s="24"/>
      <c r="G33" s="24"/>
      <c r="H33" s="25"/>
    </row>
    <row r="34" spans="1:8" ht="12.75">
      <c r="A34" s="21"/>
      <c r="B34" s="22"/>
      <c r="C34" s="23"/>
      <c r="D34" s="22"/>
      <c r="E34" s="24"/>
      <c r="F34" s="24"/>
      <c r="G34" s="24"/>
      <c r="H34" s="25"/>
    </row>
    <row r="35" spans="1:8" ht="12.75">
      <c r="A35" s="21"/>
      <c r="B35" s="22"/>
      <c r="C35" s="23"/>
      <c r="D35" s="22"/>
      <c r="E35" s="24"/>
      <c r="F35" s="24"/>
      <c r="G35" s="24"/>
      <c r="H35" s="25"/>
    </row>
    <row r="36" spans="1:8" ht="12.75">
      <c r="A36" s="21"/>
      <c r="B36" s="22"/>
      <c r="C36" s="23"/>
      <c r="D36" s="22"/>
      <c r="E36" s="24"/>
      <c r="F36" s="24"/>
      <c r="G36" s="24"/>
      <c r="H36" s="25"/>
    </row>
    <row r="37" spans="1:8" ht="12.75">
      <c r="A37" s="21"/>
      <c r="B37" s="22"/>
      <c r="C37" s="23"/>
      <c r="D37" s="22"/>
      <c r="E37" s="24"/>
      <c r="F37" s="24"/>
      <c r="G37" s="24"/>
      <c r="H37" s="25"/>
    </row>
    <row r="38" spans="1:8" ht="12.75">
      <c r="A38" s="21"/>
      <c r="B38" s="22"/>
      <c r="C38" s="23"/>
      <c r="D38" s="22"/>
      <c r="E38" s="24"/>
      <c r="F38" s="24"/>
      <c r="G38" s="24"/>
      <c r="H38" s="25"/>
    </row>
    <row r="39" spans="1:8" ht="12.75">
      <c r="A39" s="21"/>
      <c r="B39" s="22"/>
      <c r="C39" s="23"/>
      <c r="D39" s="22"/>
      <c r="E39" s="24"/>
      <c r="F39" s="24"/>
      <c r="G39" s="24"/>
      <c r="H39" s="25"/>
    </row>
    <row r="40" spans="1:8" ht="12.75">
      <c r="A40" s="21"/>
      <c r="B40" s="22"/>
      <c r="C40" s="23"/>
      <c r="D40" s="22"/>
      <c r="E40" s="24"/>
      <c r="F40" s="24"/>
      <c r="G40" s="24"/>
      <c r="H40" s="25"/>
    </row>
    <row r="41" spans="1:8" ht="12.75">
      <c r="A41" s="21"/>
      <c r="B41" s="22"/>
      <c r="C41" s="23"/>
      <c r="D41" s="22"/>
      <c r="E41" s="24"/>
      <c r="F41" s="24"/>
      <c r="G41" s="24"/>
      <c r="H41" s="25"/>
    </row>
    <row r="42" spans="1:8" ht="12.75">
      <c r="A42" s="21"/>
      <c r="B42" s="22"/>
      <c r="C42" s="23"/>
      <c r="D42" s="22"/>
      <c r="E42" s="24"/>
      <c r="F42" s="24"/>
      <c r="G42" s="24"/>
      <c r="H42" s="25"/>
    </row>
    <row r="43" spans="1:8" ht="12.75">
      <c r="A43" s="21"/>
      <c r="B43" s="22"/>
      <c r="C43" s="23"/>
      <c r="D43" s="22"/>
      <c r="E43" s="24"/>
      <c r="F43" s="24"/>
      <c r="G43" s="24"/>
      <c r="H43" s="25"/>
    </row>
    <row r="44" spans="1:8" ht="12.75">
      <c r="A44" s="21"/>
      <c r="B44" s="22"/>
      <c r="C44" s="23"/>
      <c r="D44" s="22"/>
      <c r="E44" s="24"/>
      <c r="F44" s="24"/>
      <c r="G44" s="24"/>
      <c r="H44" s="25"/>
    </row>
    <row r="45" spans="1:8" ht="12.75">
      <c r="A45" s="21"/>
      <c r="B45" s="22"/>
      <c r="C45" s="23"/>
      <c r="D45" s="22"/>
      <c r="E45" s="24"/>
      <c r="F45" s="24"/>
      <c r="G45" s="24"/>
      <c r="H45" s="25"/>
    </row>
    <row r="46" spans="1:8" ht="12.75">
      <c r="A46" s="21"/>
      <c r="B46" s="22"/>
      <c r="C46" s="23"/>
      <c r="D46" s="22"/>
      <c r="E46" s="24"/>
      <c r="F46" s="24"/>
      <c r="G46" s="24"/>
      <c r="H46" s="25"/>
    </row>
    <row r="47" spans="1:8" ht="12.75">
      <c r="A47" s="21"/>
      <c r="B47" s="22"/>
      <c r="C47" s="23"/>
      <c r="D47" s="22"/>
      <c r="E47" s="24"/>
      <c r="F47" s="24"/>
      <c r="G47" s="24"/>
      <c r="H47" s="25"/>
    </row>
    <row r="48" spans="1:8" ht="12.75">
      <c r="A48" s="21"/>
      <c r="B48" s="22"/>
      <c r="C48" s="23"/>
      <c r="D48" s="22"/>
      <c r="E48" s="24"/>
      <c r="F48" s="24"/>
      <c r="G48" s="24"/>
      <c r="H48" s="25"/>
    </row>
    <row r="49" spans="1:8" ht="12.75">
      <c r="A49" s="21"/>
      <c r="B49" s="22"/>
      <c r="C49" s="23"/>
      <c r="D49" s="22"/>
      <c r="E49" s="24"/>
      <c r="F49" s="24"/>
      <c r="G49" s="24"/>
      <c r="H49" s="25"/>
    </row>
    <row r="50" spans="1:8" ht="12.75">
      <c r="A50" s="21"/>
      <c r="B50" s="22"/>
      <c r="C50" s="23"/>
      <c r="D50" s="22"/>
      <c r="E50" s="24"/>
      <c r="F50" s="24"/>
      <c r="G50" s="24"/>
      <c r="H50" s="25"/>
    </row>
    <row r="51" spans="1:8" ht="12.75">
      <c r="A51" s="21"/>
      <c r="B51" s="22"/>
      <c r="C51" s="23"/>
      <c r="D51" s="22"/>
      <c r="E51" s="24"/>
      <c r="F51" s="24"/>
      <c r="G51" s="24"/>
      <c r="H51" s="25"/>
    </row>
    <row r="52" spans="1:8" ht="12.75">
      <c r="A52" s="21"/>
      <c r="B52" s="22"/>
      <c r="C52" s="23"/>
      <c r="D52" s="22"/>
      <c r="E52" s="24"/>
      <c r="F52" s="24"/>
      <c r="G52" s="24"/>
      <c r="H52" s="25"/>
    </row>
    <row r="53" spans="1:8" ht="12.75">
      <c r="A53" s="21"/>
      <c r="B53" s="22"/>
      <c r="C53" s="23"/>
      <c r="D53" s="22"/>
      <c r="E53" s="24"/>
      <c r="F53" s="24"/>
      <c r="G53" s="24"/>
      <c r="H53" s="25"/>
    </row>
    <row r="54" spans="1:8" ht="12.75">
      <c r="A54" s="21"/>
      <c r="B54" s="22"/>
      <c r="C54" s="23"/>
      <c r="D54" s="22"/>
      <c r="E54" s="24"/>
      <c r="F54" s="24"/>
      <c r="G54" s="24"/>
      <c r="H54" s="25"/>
    </row>
    <row r="55" spans="1:8" ht="12.75">
      <c r="A55" s="21"/>
      <c r="B55" s="22"/>
      <c r="C55" s="23"/>
      <c r="D55" s="22"/>
      <c r="E55" s="24"/>
      <c r="F55" s="24"/>
      <c r="G55" s="24"/>
      <c r="H55" s="25"/>
    </row>
  </sheetData>
  <sheetProtection selectLockedCells="1" selectUnlockedCells="1"/>
  <mergeCells count="1">
    <mergeCell ref="A1:H1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&amp;C&amp;11&amp;A</oddHeader>
    <oddFooter>&amp;C&amp;11Seite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12.57421875" defaultRowHeight="12.75"/>
  <cols>
    <col min="1" max="16384" width="11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Kerstin Ingrid Hildegard Fröhlig</cp:lastModifiedBy>
  <dcterms:modified xsi:type="dcterms:W3CDTF">2018-01-05T17:19:43Z</dcterms:modified>
  <cp:category/>
  <cp:version/>
  <cp:contentType/>
  <cp:contentStatus/>
</cp:coreProperties>
</file>