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614"/>
  <workbookPr/>
  <mc:AlternateContent xmlns:mc="http://schemas.openxmlformats.org/markup-compatibility/2006">
    <mc:Choice Requires="x15">
      <x15ac:absPath xmlns:x15ac="http://schemas.microsoft.com/office/spreadsheetml/2010/11/ac" url="/Users/kerstinfrohlig/Dropbox/BKO/Infowi/Excel_ABs/"/>
    </mc:Choice>
  </mc:AlternateContent>
  <xr:revisionPtr revIDLastSave="0" documentId="13_ncr:40009_{DD149F1A-1AA9-D244-926F-A8C68247CCC2}" xr6:coauthVersionLast="45" xr6:coauthVersionMax="45" xr10:uidLastSave="{00000000-0000-0000-0000-000000000000}"/>
  <bookViews>
    <workbookView xWindow="3560" yWindow="460" windowWidth="38400" windowHeight="20120"/>
  </bookViews>
  <sheets>
    <sheet name="Berechnung_1" sheetId="1" r:id="rId1"/>
    <sheet name="Berechnung 2" sheetId="2" r:id="rId2"/>
    <sheet name="Berechnung 3-1" sheetId="5" r:id="rId3"/>
    <sheet name="Berechnung 3-2" sheetId="4" r:id="rId4"/>
    <sheet name="Berechnung_4" sheetId="3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5" l="1"/>
  <c r="G18" i="5"/>
  <c r="F19" i="5"/>
  <c r="F22" i="5"/>
  <c r="F18" i="5"/>
  <c r="E19" i="5"/>
  <c r="E20" i="5"/>
  <c r="F20" i="5" s="1"/>
  <c r="F23" i="5" s="1"/>
  <c r="E21" i="5"/>
  <c r="F21" i="5" s="1"/>
  <c r="E22" i="5"/>
  <c r="E18" i="5"/>
  <c r="E23" i="5" s="1"/>
  <c r="C23" i="5"/>
  <c r="B23" i="5"/>
  <c r="D19" i="5"/>
  <c r="D20" i="5"/>
  <c r="G20" i="5" s="1"/>
  <c r="G23" i="5" s="1"/>
  <c r="D21" i="5"/>
  <c r="G21" i="5" s="1"/>
  <c r="D22" i="5"/>
  <c r="G22" i="5" s="1"/>
  <c r="D18" i="5"/>
  <c r="D23" i="5" l="1"/>
</calcChain>
</file>

<file path=xl/sharedStrings.xml><?xml version="1.0" encoding="utf-8"?>
<sst xmlns="http://schemas.openxmlformats.org/spreadsheetml/2006/main" count="206" uniqueCount="151">
  <si>
    <t>Filiale</t>
  </si>
  <si>
    <t>Standort</t>
  </si>
  <si>
    <t>Land</t>
  </si>
  <si>
    <t>Umsatz</t>
  </si>
  <si>
    <t>München</t>
  </si>
  <si>
    <t>Deutschland</t>
  </si>
  <si>
    <t>Berlin</t>
  </si>
  <si>
    <t>Hamburg</t>
  </si>
  <si>
    <t>Prag</t>
  </si>
  <si>
    <t>Tschechien</t>
  </si>
  <si>
    <t>Pilsen</t>
  </si>
  <si>
    <t>Salzburg</t>
  </si>
  <si>
    <t>Österreich</t>
  </si>
  <si>
    <t>Wien</t>
  </si>
  <si>
    <t>Ergänze die Tabelle und rechne den Bonus aus!</t>
  </si>
  <si>
    <t>Der Bonus beträgt 5%, falls der Umsatz kleiner als 100.000 ist, sonst 10%.</t>
  </si>
  <si>
    <t>-&gt; Schreibe diese Angaben in eine geeignete Tabelle!</t>
  </si>
  <si>
    <t>Syntax: =WENN(Bedingung;DANN;SONST)</t>
  </si>
  <si>
    <t>Prämien und Provisionen in der XY-GmbH</t>
  </si>
  <si>
    <t>Fülle die Tabelle!</t>
  </si>
  <si>
    <t>Mitarbeiter</t>
  </si>
  <si>
    <t>brutto</t>
  </si>
  <si>
    <t>netto</t>
  </si>
  <si>
    <t>Provision in €</t>
  </si>
  <si>
    <t>Prämie</t>
  </si>
  <si>
    <t>Fortbildungsbedarf</t>
  </si>
  <si>
    <t>Andres, Maja</t>
  </si>
  <si>
    <t>Bultoda, Mirjam</t>
  </si>
  <si>
    <t>Caprici, Michaela</t>
  </si>
  <si>
    <t>Darmdopp, Marianne</t>
  </si>
  <si>
    <t>Eckes, Manuela</t>
  </si>
  <si>
    <t>Frümbitter, Micha</t>
  </si>
  <si>
    <t>Gutmann, Maruf</t>
  </si>
  <si>
    <t>Haase, Marina</t>
  </si>
  <si>
    <t>Isodur, Matthis</t>
  </si>
  <si>
    <t>Jagoda, Marc</t>
  </si>
  <si>
    <t>Kahner, Monika</t>
  </si>
  <si>
    <t>Leman, Martin</t>
  </si>
  <si>
    <t>Mondorf, Marie</t>
  </si>
  <si>
    <t>Niederastroth, Markus</t>
  </si>
  <si>
    <t>Olbricht, Martina</t>
  </si>
  <si>
    <t>Purzel, Max</t>
  </si>
  <si>
    <t>Quarx, Marcel</t>
  </si>
  <si>
    <t>Rike, Maria</t>
  </si>
  <si>
    <t>Schmitz, Muriel</t>
  </si>
  <si>
    <t>Tresselt, Mareike</t>
  </si>
  <si>
    <t>Urlaub, Mike</t>
  </si>
  <si>
    <t>Versage, Madeleine</t>
  </si>
  <si>
    <t>Wahnproducer, Mario</t>
  </si>
  <si>
    <t>Xanten, Melchior</t>
  </si>
  <si>
    <t>Yeni, Minerva</t>
  </si>
  <si>
    <t>Ziegel, Magda</t>
  </si>
  <si>
    <t>Summe</t>
  </si>
  <si>
    <t>Situation</t>
  </si>
  <si>
    <t xml:space="preserve">Die Mitarbeiter Bäcker, Schmied und Weber reisen für die RAND OHG zu ihren Kunden. Sie bekommen einen Teil </t>
  </si>
  <si>
    <t xml:space="preserve">ihres Gehalts als Provision ausgezahlt.  </t>
  </si>
  <si>
    <t>Bäcker</t>
  </si>
  <si>
    <t>Schmied</t>
  </si>
  <si>
    <t>Weber</t>
  </si>
  <si>
    <t>Filiale Nord</t>
  </si>
  <si>
    <t>Filiale West</t>
  </si>
  <si>
    <t>Filiale Süd</t>
  </si>
  <si>
    <t>Filiale Ost</t>
  </si>
  <si>
    <t>Provision Nord</t>
  </si>
  <si>
    <t>Provision West</t>
  </si>
  <si>
    <t>Provision Süd</t>
  </si>
  <si>
    <t>Provision Ost</t>
  </si>
  <si>
    <t>Zwischensumme</t>
  </si>
  <si>
    <t>Zuschlag</t>
  </si>
  <si>
    <t>Gesamtprovision</t>
  </si>
  <si>
    <t>Bestimmen Sie für die Mitarbeiter die jeweiligen Provisionsbeträge, wenn in den</t>
  </si>
  <si>
    <t>einzelnen Filialen die Provisionssätze wie folgt berechnet werden:</t>
  </si>
  <si>
    <t>Umsatz größer oder gleich 800 € ergibt 100 €, sonst 50 € Provision</t>
  </si>
  <si>
    <t>Umsatz bis 700 € 3%, Umsatz über 700 € 5%</t>
  </si>
  <si>
    <t>Umsatz größer als 600 € ergibt 10%, sonst 5%</t>
  </si>
  <si>
    <t>Umsatz bis 400 € ergibt 40 €, Umsatz über 400 € ergibt 10 %</t>
  </si>
  <si>
    <t>Beträgt die Summe der Provisionen weniger als 200 €, 
dann gibt es nochmals 10 % zusätzlich von der Zwischen-
summe, sonst nichts.</t>
  </si>
  <si>
    <t>Provisionsabrechnung für Vertreter</t>
  </si>
  <si>
    <t>Wenn eine Berechnung von einer Bedingung abhängig ist, so muss diese</t>
  </si>
  <si>
    <r>
      <t xml:space="preserve">Bedingung in einer </t>
    </r>
    <r>
      <rPr>
        <b/>
        <sz val="12"/>
        <rFont val="Courier New"/>
        <family val="3"/>
      </rPr>
      <t>Wenn-Dann-Funktion</t>
    </r>
    <r>
      <rPr>
        <sz val="12"/>
        <rFont val="Courier New"/>
        <family val="3"/>
      </rPr>
      <t xml:space="preserve"> formuliert werden.</t>
    </r>
  </si>
  <si>
    <t>Der Befehl lautet allg.</t>
  </si>
  <si>
    <t>Wenn(Bedingung;DannWert;SonstWert)</t>
  </si>
  <si>
    <t>Bedingung</t>
  </si>
  <si>
    <t>DannWert</t>
  </si>
  <si>
    <t>SonstWert</t>
  </si>
  <si>
    <t>im Beispiel:</t>
  </si>
  <si>
    <t>für das Fixum</t>
  </si>
  <si>
    <t>B18=1</t>
  </si>
  <si>
    <t>E15</t>
  </si>
  <si>
    <t>E16</t>
  </si>
  <si>
    <t>(siehe Kasten)</t>
  </si>
  <si>
    <t>für die Provision</t>
  </si>
  <si>
    <t>Für Vertreter in ProvGruppe 1 beträgt der Provisionssatz 10%</t>
  </si>
  <si>
    <t>Für Vertreter in ProvGruppe 2 beträgt der Provisionssatz 15%</t>
  </si>
  <si>
    <t>Das Fixum für die Vetreter in Prov.gruppe 1 beträgt z.Zt.:</t>
  </si>
  <si>
    <t>Das Fixum für die Vetreter in Prov.gruppe 2 beträgt z.Zt.:</t>
  </si>
  <si>
    <t>Vertreter</t>
  </si>
  <si>
    <t>ProvGr</t>
  </si>
  <si>
    <t>Fixum</t>
  </si>
  <si>
    <t>Prov.satz</t>
  </si>
  <si>
    <t>Prov.in EUR</t>
  </si>
  <si>
    <t>Gesamt
vergütung</t>
  </si>
  <si>
    <t>Bach</t>
  </si>
  <si>
    <t>Hagel</t>
  </si>
  <si>
    <t>Kunze</t>
  </si>
  <si>
    <t>Meier</t>
  </si>
  <si>
    <t>Stolpe</t>
  </si>
  <si>
    <t>Summen:</t>
  </si>
  <si>
    <t>===================================</t>
  </si>
  <si>
    <t>Für Umsätze bis unter</t>
  </si>
  <si>
    <t>erhalten Vertreter</t>
  </si>
  <si>
    <t>Provision</t>
  </si>
  <si>
    <t xml:space="preserve">Für höhere Umsätze erhalten die Vertreter </t>
  </si>
  <si>
    <t>Das Fixum für die Vetreter in Prov.gruppe</t>
  </si>
  <si>
    <t>beträgt</t>
  </si>
  <si>
    <t>Prov.in €</t>
  </si>
  <si>
    <t>Gesamt-
vergütung</t>
  </si>
  <si>
    <t xml:space="preserve">Vergleichsoperatoren </t>
  </si>
  <si>
    <t>.</t>
  </si>
  <si>
    <t xml:space="preserve">gleich </t>
  </si>
  <si>
    <t xml:space="preserve"> =</t>
  </si>
  <si>
    <t>bis unter</t>
  </si>
  <si>
    <t>&lt;</t>
  </si>
  <si>
    <t>kleiner</t>
  </si>
  <si>
    <t xml:space="preserve"> neben</t>
  </si>
  <si>
    <t xml:space="preserve">bis </t>
  </si>
  <si>
    <t>&lt;=</t>
  </si>
  <si>
    <t>der linken</t>
  </si>
  <si>
    <t>ab</t>
  </si>
  <si>
    <t>&gt;=</t>
  </si>
  <si>
    <t>Shift-Taste</t>
  </si>
  <si>
    <t xml:space="preserve">Über </t>
  </si>
  <si>
    <t>&gt;</t>
  </si>
  <si>
    <t>größer</t>
  </si>
  <si>
    <t>Bonus in %</t>
  </si>
  <si>
    <t>Bonus in Euro</t>
  </si>
  <si>
    <t>Aufgaben</t>
  </si>
  <si>
    <t>1. Schreibe die roten Angaben unten in eine geeignete Tabelle</t>
  </si>
  <si>
    <t>2. Ergänze um geeignete kopierfähige Formeln</t>
  </si>
  <si>
    <t xml:space="preserve">Der Umsatz netto errechnet sich, indem die Umsatzsteuer abgezogen wird. Die Umsatzsteuer beträgt 16%. Die Provision hängt davon ab, wie hoch der Umsatz netto ist. Beträgt er mehr als 50.000 Euro, beträgt die Prämie 5%, sonst 2%. Eine Prämie wird ab 100.000 gewährt. Ein Fortbildungsbedarf besteht bei Mitarbeitern, die weniger als 10.000 € Umsatz erzielen. </t>
  </si>
  <si>
    <t>2. Ergänze um geeignete kopierfähige Formeln.</t>
  </si>
  <si>
    <t xml:space="preserve">Beachte: </t>
  </si>
  <si>
    <t>Nur dort wo der Wert einer Zelle von einer Bedingung abhängig ist, wird die WENN-Funktion bebraucht.</t>
  </si>
  <si>
    <t>Funktionen und Berechnungen können beliebig mit einerander verknüpft werden. Bsp.: =wenn(….) * C10</t>
  </si>
  <si>
    <t>Wird eine Prämie gewährt, so soll in dem Feld ja stehen. Beachte Zeichen mit denen nicht gerechnet wird, müssen in " " stehen.</t>
  </si>
  <si>
    <t>3. Lese den grünen Text.</t>
  </si>
  <si>
    <t>Angaben:</t>
  </si>
  <si>
    <t>1. Ergänze um geeignete kopierfähige Formeln.</t>
  </si>
  <si>
    <t>2. Lese den grünen Text.</t>
  </si>
  <si>
    <t>Beachte:</t>
  </si>
  <si>
    <t xml:space="preserve">Die Gesamtvergütung eines Vertreters setzt sich aus seinem Fixum(bekommt er immer) und seiner Provision zusammen. Die Provision ist ein Prozentsatz vom Umsatz.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</si>
</sst>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6" formatCode="_-* #,##0\ [$€-407]_-;\-* #,##0\ [$€-407]_-;_-* \-??\ [$€-407]_-;_-@_-"/>
    <numFmt numFmtId="167" formatCode="#,##0.00&quot; €&quot;"/>
    <numFmt numFmtId="168" formatCode="_-* #,##0.00&quot; €&quot;_-;\-* #,##0.00&quot; €&quot;_-;_-* \-??&quot; €&quot;_-;_-@_-"/>
    <numFmt numFmtId="169" formatCode="#,##0.00&quot; €&quot;;\-#,##0.00&quot; €&quot;"/>
    <numFmt numFmtId="170" formatCode="#,##0&quot; DM&quot;;\-#,##0&quot; DM&quot;"/>
  </numFmts>
  <fonts count="27" x14ac:knownFonts="1">
    <font>
      <sz val="10"/>
      <name val="Arial"/>
      <family val="2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1"/>
      <name val="Arial"/>
      <family val="2"/>
    </font>
    <font>
      <b/>
      <sz val="10"/>
      <color indexed="18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u/>
      <sz val="14"/>
      <name val="Times New Roman"/>
      <family val="1"/>
    </font>
    <font>
      <sz val="12"/>
      <name val="Times New Roman"/>
      <family val="1"/>
    </font>
    <font>
      <b/>
      <i/>
      <u/>
      <sz val="12"/>
      <name val="Times New Roman"/>
      <family val="1"/>
    </font>
    <font>
      <sz val="12"/>
      <name val="Courier New"/>
      <family val="3"/>
    </font>
    <font>
      <b/>
      <sz val="14"/>
      <name val="Courier New"/>
      <family val="3"/>
    </font>
    <font>
      <b/>
      <sz val="12"/>
      <name val="Courier New"/>
      <family val="3"/>
    </font>
    <font>
      <sz val="12"/>
      <name val="Arial"/>
      <family val="2"/>
    </font>
    <font>
      <sz val="12"/>
      <color indexed="10"/>
      <name val="Courier New"/>
      <family val="3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4"/>
      <color rgb="FF00B050"/>
      <name val="Arial"/>
      <family val="2"/>
    </font>
    <font>
      <b/>
      <i/>
      <sz val="10"/>
      <color rgb="FF00B050"/>
      <name val="Arial"/>
      <family val="2"/>
    </font>
    <font>
      <i/>
      <sz val="10"/>
      <color rgb="FF00B050"/>
      <name val="Arial"/>
      <family val="2"/>
    </font>
    <font>
      <sz val="12"/>
      <color rgb="FFFF0000"/>
      <name val="Times New Roman"/>
      <family val="1"/>
    </font>
    <font>
      <sz val="12"/>
      <color rgb="FF00B050"/>
      <name val="Courier New"/>
      <family val="3"/>
    </font>
    <font>
      <sz val="12"/>
      <color theme="4" tint="0.79998168889431442"/>
      <name val="Times New Roman"/>
      <family val="1"/>
    </font>
    <font>
      <sz val="11"/>
      <color theme="4" tint="0.79998168889431442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5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1" fillId="0" borderId="0"/>
    <xf numFmtId="168" fontId="17" fillId="0" borderId="0" applyFill="0" applyBorder="0" applyAlignment="0" applyProtection="0"/>
  </cellStyleXfs>
  <cellXfs count="123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166" fontId="1" fillId="0" borderId="0" xfId="1" applyNumberFormat="1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0" fillId="0" borderId="0" xfId="0" applyNumberFormat="1"/>
    <xf numFmtId="0" fontId="0" fillId="0" borderId="0" xfId="0" applyNumberFormat="1" applyAlignment="1">
      <alignment wrapText="1"/>
    </xf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2" fillId="0" borderId="0" xfId="0" applyFont="1" applyAlignment="1">
      <alignment horizontal="center"/>
    </xf>
    <xf numFmtId="9" fontId="12" fillId="0" borderId="0" xfId="0" applyNumberFormat="1" applyFont="1" applyAlignment="1">
      <alignment horizontal="center"/>
    </xf>
    <xf numFmtId="0" fontId="15" fillId="0" borderId="2" xfId="0" applyFont="1" applyBorder="1"/>
    <xf numFmtId="0" fontId="15" fillId="0" borderId="3" xfId="0" applyFont="1" applyBorder="1"/>
    <xf numFmtId="0" fontId="12" fillId="0" borderId="3" xfId="0" applyFont="1" applyBorder="1"/>
    <xf numFmtId="0" fontId="15" fillId="0" borderId="4" xfId="0" applyFont="1" applyBorder="1"/>
    <xf numFmtId="0" fontId="15" fillId="0" borderId="0" xfId="0" applyFont="1" applyBorder="1"/>
    <xf numFmtId="0" fontId="12" fillId="0" borderId="0" xfId="0" applyFont="1" applyBorder="1"/>
    <xf numFmtId="0" fontId="12" fillId="0" borderId="5" xfId="0" applyFont="1" applyBorder="1"/>
    <xf numFmtId="0" fontId="0" fillId="0" borderId="4" xfId="0" applyBorder="1"/>
    <xf numFmtId="169" fontId="14" fillId="0" borderId="5" xfId="0" applyNumberFormat="1" applyFont="1" applyBorder="1"/>
    <xf numFmtId="0" fontId="15" fillId="0" borderId="6" xfId="0" applyFont="1" applyBorder="1"/>
    <xf numFmtId="0" fontId="15" fillId="0" borderId="7" xfId="0" applyFont="1" applyBorder="1"/>
    <xf numFmtId="169" fontId="14" fillId="0" borderId="8" xfId="0" applyNumberFormat="1" applyFont="1" applyBorder="1"/>
    <xf numFmtId="0" fontId="12" fillId="0" borderId="7" xfId="0" applyFont="1" applyBorder="1"/>
    <xf numFmtId="0" fontId="12" fillId="0" borderId="7" xfId="0" applyFont="1" applyBorder="1" applyAlignment="1">
      <alignment horizontal="right"/>
    </xf>
    <xf numFmtId="0" fontId="12" fillId="0" borderId="7" xfId="0" applyFont="1" applyBorder="1" applyAlignment="1">
      <alignment wrapText="1"/>
    </xf>
    <xf numFmtId="169" fontId="12" fillId="0" borderId="0" xfId="0" applyNumberFormat="1" applyFont="1"/>
    <xf numFmtId="170" fontId="12" fillId="0" borderId="0" xfId="0" applyNumberFormat="1" applyFont="1"/>
    <xf numFmtId="169" fontId="12" fillId="0" borderId="7" xfId="0" applyNumberFormat="1" applyFont="1" applyBorder="1"/>
    <xf numFmtId="170" fontId="16" fillId="0" borderId="0" xfId="0" applyNumberFormat="1" applyFont="1"/>
    <xf numFmtId="0" fontId="12" fillId="0" borderId="0" xfId="0" applyFont="1" applyAlignment="1">
      <alignment horizontal="left"/>
    </xf>
    <xf numFmtId="0" fontId="15" fillId="0" borderId="0" xfId="0" applyFont="1"/>
    <xf numFmtId="169" fontId="0" fillId="0" borderId="0" xfId="0" applyNumberFormat="1"/>
    <xf numFmtId="9" fontId="12" fillId="0" borderId="0" xfId="2" applyFont="1" applyFill="1" applyBorder="1" applyAlignment="1" applyProtection="1"/>
    <xf numFmtId="169" fontId="0" fillId="0" borderId="0" xfId="0" applyNumberFormat="1" applyFont="1" applyAlignment="1">
      <alignment horizontal="center"/>
    </xf>
    <xf numFmtId="169" fontId="15" fillId="0" borderId="0" xfId="0" applyNumberFormat="1" applyFont="1"/>
    <xf numFmtId="1" fontId="15" fillId="0" borderId="0" xfId="0" applyNumberFormat="1" applyFont="1" applyAlignment="1">
      <alignment horizontal="center"/>
    </xf>
    <xf numFmtId="169" fontId="15" fillId="0" borderId="0" xfId="3" applyNumberFormat="1" applyFont="1" applyFill="1" applyBorder="1" applyAlignment="1" applyProtection="1"/>
    <xf numFmtId="0" fontId="12" fillId="0" borderId="2" xfId="0" applyFont="1" applyBorder="1"/>
    <xf numFmtId="169" fontId="12" fillId="0" borderId="3" xfId="0" applyNumberFormat="1" applyFont="1" applyBorder="1" applyAlignment="1">
      <alignment horizontal="right"/>
    </xf>
    <xf numFmtId="169" fontId="14" fillId="0" borderId="3" xfId="0" applyNumberFormat="1" applyFont="1" applyBorder="1" applyAlignment="1">
      <alignment horizontal="right"/>
    </xf>
    <xf numFmtId="169" fontId="12" fillId="0" borderId="9" xfId="0" applyNumberFormat="1" applyFont="1" applyBorder="1" applyAlignment="1">
      <alignment horizontal="center" wrapText="1"/>
    </xf>
    <xf numFmtId="0" fontId="12" fillId="0" borderId="6" xfId="0" applyFont="1" applyBorder="1"/>
    <xf numFmtId="169" fontId="12" fillId="0" borderId="8" xfId="0" applyNumberFormat="1" applyFont="1" applyBorder="1"/>
    <xf numFmtId="0" fontId="14" fillId="0" borderId="0" xfId="0" applyFont="1" applyAlignment="1">
      <alignment horizontal="center"/>
    </xf>
    <xf numFmtId="0" fontId="2" fillId="0" borderId="10" xfId="1" applyFont="1" applyBorder="1" applyAlignment="1">
      <alignment horizontal="center"/>
    </xf>
    <xf numFmtId="0" fontId="0" fillId="2" borderId="0" xfId="0" applyFill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0" fillId="0" borderId="0" xfId="0" applyFont="1"/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0" fontId="0" fillId="0" borderId="11" xfId="0" applyBorder="1"/>
    <xf numFmtId="167" fontId="0" fillId="0" borderId="11" xfId="0" applyNumberFormat="1" applyBorder="1"/>
    <xf numFmtId="168" fontId="17" fillId="2" borderId="11" xfId="3" applyFill="1" applyBorder="1" applyAlignment="1" applyProtection="1"/>
    <xf numFmtId="168" fontId="0" fillId="2" borderId="11" xfId="0" applyNumberFormat="1" applyFill="1" applyBorder="1"/>
    <xf numFmtId="0" fontId="0" fillId="2" borderId="11" xfId="0" applyNumberFormat="1" applyFill="1" applyBorder="1"/>
    <xf numFmtId="0" fontId="0" fillId="2" borderId="11" xfId="0" applyNumberFormat="1" applyFill="1" applyBorder="1" applyAlignment="1">
      <alignment wrapText="1"/>
    </xf>
    <xf numFmtId="0" fontId="23" fillId="0" borderId="12" xfId="0" applyFont="1" applyBorder="1"/>
    <xf numFmtId="0" fontId="23" fillId="0" borderId="13" xfId="0" applyFont="1" applyBorder="1" applyAlignment="1">
      <alignment vertical="top"/>
    </xf>
    <xf numFmtId="169" fontId="12" fillId="3" borderId="0" xfId="0" applyNumberFormat="1" applyFont="1" applyFill="1"/>
    <xf numFmtId="9" fontId="0" fillId="0" borderId="0" xfId="0" applyNumberFormat="1"/>
    <xf numFmtId="0" fontId="20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0" fillId="2" borderId="0" xfId="0" applyFill="1" applyAlignment="1">
      <alignment wrapText="1"/>
    </xf>
    <xf numFmtId="0" fontId="19" fillId="0" borderId="0" xfId="0" applyFont="1" applyAlignment="1">
      <alignment wrapText="1"/>
    </xf>
    <xf numFmtId="0" fontId="8" fillId="0" borderId="0" xfId="0" applyFont="1" applyFill="1" applyBorder="1" applyAlignment="1">
      <alignment horizontal="center" wrapText="1"/>
    </xf>
    <xf numFmtId="0" fontId="21" fillId="0" borderId="0" xfId="0" applyFont="1" applyAlignment="1">
      <alignment wrapText="1"/>
    </xf>
    <xf numFmtId="0" fontId="22" fillId="0" borderId="0" xfId="0" applyFont="1" applyAlignment="1">
      <alignment wrapText="1"/>
    </xf>
    <xf numFmtId="0" fontId="0" fillId="0" borderId="0" xfId="0" applyFont="1" applyAlignment="1">
      <alignment wrapText="1"/>
    </xf>
    <xf numFmtId="9" fontId="1" fillId="0" borderId="0" xfId="2"/>
    <xf numFmtId="168" fontId="17" fillId="0" borderId="0" xfId="3"/>
    <xf numFmtId="0" fontId="0" fillId="0" borderId="0" xfId="0" applyAlignment="1">
      <alignment horizontal="center" vertical="center" wrapText="1"/>
    </xf>
    <xf numFmtId="9" fontId="0" fillId="0" borderId="0" xfId="0" applyNumberFormat="1" applyAlignment="1">
      <alignment horizontal="center" vertical="center" wrapText="1"/>
    </xf>
    <xf numFmtId="0" fontId="6" fillId="0" borderId="0" xfId="0" applyFont="1" applyBorder="1"/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3" fillId="0" borderId="13" xfId="0" applyFont="1" applyBorder="1" applyAlignment="1"/>
    <xf numFmtId="0" fontId="23" fillId="0" borderId="14" xfId="0" applyFont="1" applyBorder="1" applyAlignment="1">
      <alignment horizontal="left" wrapText="1"/>
    </xf>
    <xf numFmtId="0" fontId="23" fillId="0" borderId="15" xfId="0" applyFont="1" applyBorder="1" applyAlignment="1">
      <alignment horizontal="left" wrapText="1"/>
    </xf>
    <xf numFmtId="0" fontId="2" fillId="0" borderId="0" xfId="1" applyFont="1" applyFill="1" applyBorder="1" applyAlignment="1">
      <alignment horizontal="center"/>
    </xf>
    <xf numFmtId="0" fontId="0" fillId="0" borderId="0" xfId="0" applyBorder="1"/>
    <xf numFmtId="9" fontId="1" fillId="2" borderId="11" xfId="2" applyFont="1" applyFill="1" applyBorder="1" applyAlignment="1" applyProtection="1">
      <alignment horizontal="center"/>
    </xf>
    <xf numFmtId="166" fontId="0" fillId="2" borderId="11" xfId="0" applyNumberFormat="1" applyFill="1" applyBorder="1"/>
    <xf numFmtId="168" fontId="17" fillId="2" borderId="0" xfId="3" applyFill="1"/>
    <xf numFmtId="9" fontId="1" fillId="2" borderId="0" xfId="2" applyFill="1"/>
    <xf numFmtId="168" fontId="17" fillId="2" borderId="3" xfId="3" applyFill="1" applyBorder="1"/>
    <xf numFmtId="168" fontId="17" fillId="2" borderId="0" xfId="3" applyFill="1" applyBorder="1"/>
    <xf numFmtId="168" fontId="17" fillId="2" borderId="10" xfId="3" applyFill="1" applyBorder="1"/>
    <xf numFmtId="9" fontId="1" fillId="2" borderId="10" xfId="2" applyFill="1" applyBorder="1"/>
    <xf numFmtId="0" fontId="10" fillId="0" borderId="16" xfId="0" applyFont="1" applyBorder="1"/>
    <xf numFmtId="0" fontId="10" fillId="0" borderId="17" xfId="0" applyFont="1" applyBorder="1"/>
    <xf numFmtId="0" fontId="25" fillId="2" borderId="11" xfId="0" applyFont="1" applyFill="1" applyBorder="1"/>
    <xf numFmtId="9" fontId="26" fillId="2" borderId="11" xfId="2" applyFont="1" applyFill="1" applyBorder="1"/>
    <xf numFmtId="0" fontId="10" fillId="0" borderId="18" xfId="0" applyFont="1" applyBorder="1"/>
    <xf numFmtId="168" fontId="17" fillId="3" borderId="19" xfId="3" applyFill="1" applyBorder="1"/>
    <xf numFmtId="168" fontId="17" fillId="3" borderId="20" xfId="3" applyFill="1" applyBorder="1"/>
    <xf numFmtId="168" fontId="17" fillId="3" borderId="21" xfId="3" applyFill="1" applyBorder="1"/>
    <xf numFmtId="168" fontId="17" fillId="3" borderId="22" xfId="3" applyFill="1" applyBorder="1"/>
    <xf numFmtId="168" fontId="17" fillId="3" borderId="23" xfId="3" applyFill="1" applyBorder="1"/>
    <xf numFmtId="168" fontId="17" fillId="3" borderId="24" xfId="3" applyFill="1" applyBorder="1"/>
    <xf numFmtId="9" fontId="1" fillId="3" borderId="11" xfId="2" applyFill="1" applyBorder="1"/>
    <xf numFmtId="0" fontId="10" fillId="0" borderId="11" xfId="0" applyFont="1" applyBorder="1"/>
    <xf numFmtId="167" fontId="10" fillId="0" borderId="11" xfId="0" applyNumberFormat="1" applyFont="1" applyBorder="1"/>
  </cellXfs>
  <cellStyles count="4">
    <cellStyle name="Excel Built-in Normal" xfId="1"/>
    <cellStyle name="Prozent" xfId="2" builtinId="5"/>
    <cellStyle name="Standard" xfId="0" builtinId="0"/>
    <cellStyle name="Währung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1143000</xdr:colOff>
      <xdr:row>10</xdr:row>
      <xdr:rowOff>127000</xdr:rowOff>
    </xdr:from>
    <xdr:to>
      <xdr:col>5</xdr:col>
      <xdr:colOff>635000</xdr:colOff>
      <xdr:row>10</xdr:row>
      <xdr:rowOff>127000</xdr:rowOff>
    </xdr:to>
    <xdr:sp macro="" textlink="">
      <xdr:nvSpPr>
        <xdr:cNvPr id="5187" name="Line 2">
          <a:extLst>
            <a:ext uri="{FF2B5EF4-FFF2-40B4-BE49-F238E27FC236}">
              <a16:creationId xmlns:a16="http://schemas.microsoft.com/office/drawing/2014/main" id="{F2F10347-5EE8-974C-9520-4A304BC4895D}"/>
            </a:ext>
          </a:extLst>
        </xdr:cNvPr>
        <xdr:cNvSpPr>
          <a:spLocks noChangeShapeType="1"/>
        </xdr:cNvSpPr>
      </xdr:nvSpPr>
      <xdr:spPr bwMode="auto">
        <a:xfrm>
          <a:off x="5918200" y="2311400"/>
          <a:ext cx="889000" cy="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1041400</xdr:colOff>
      <xdr:row>7</xdr:row>
      <xdr:rowOff>88900</xdr:rowOff>
    </xdr:from>
    <xdr:to>
      <xdr:col>3</xdr:col>
      <xdr:colOff>787400</xdr:colOff>
      <xdr:row>8</xdr:row>
      <xdr:rowOff>165100</xdr:rowOff>
    </xdr:to>
    <xdr:sp macro="" textlink="">
      <xdr:nvSpPr>
        <xdr:cNvPr id="5188" name="Line 4">
          <a:extLst>
            <a:ext uri="{FF2B5EF4-FFF2-40B4-BE49-F238E27FC236}">
              <a16:creationId xmlns:a16="http://schemas.microsoft.com/office/drawing/2014/main" id="{21F9B824-85E0-3949-85D1-0DF97C54DF7B}"/>
            </a:ext>
          </a:extLst>
        </xdr:cNvPr>
        <xdr:cNvSpPr>
          <a:spLocks noChangeShapeType="1"/>
        </xdr:cNvSpPr>
      </xdr:nvSpPr>
      <xdr:spPr bwMode="auto">
        <a:xfrm flipH="1">
          <a:off x="2857500" y="1625600"/>
          <a:ext cx="1346200" cy="2921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800100</xdr:colOff>
      <xdr:row>7</xdr:row>
      <xdr:rowOff>0</xdr:rowOff>
    </xdr:from>
    <xdr:to>
      <xdr:col>5</xdr:col>
      <xdr:colOff>863600</xdr:colOff>
      <xdr:row>9</xdr:row>
      <xdr:rowOff>63500</xdr:rowOff>
    </xdr:to>
    <xdr:sp macro="" textlink="">
      <xdr:nvSpPr>
        <xdr:cNvPr id="5189" name="Line 5">
          <a:extLst>
            <a:ext uri="{FF2B5EF4-FFF2-40B4-BE49-F238E27FC236}">
              <a16:creationId xmlns:a16="http://schemas.microsoft.com/office/drawing/2014/main" id="{622030DE-0E51-534C-855E-51C4A231F805}"/>
            </a:ext>
          </a:extLst>
        </xdr:cNvPr>
        <xdr:cNvSpPr>
          <a:spLocks noChangeShapeType="1"/>
        </xdr:cNvSpPr>
      </xdr:nvSpPr>
      <xdr:spPr bwMode="auto">
        <a:xfrm>
          <a:off x="5575300" y="1536700"/>
          <a:ext cx="1460500" cy="495300"/>
        </a:xfrm>
        <a:prstGeom prst="line">
          <a:avLst/>
        </a:prstGeom>
        <a:noFill/>
        <a:ln w="9360" cap="sq">
          <a:solidFill>
            <a:srgbClr val="000000"/>
          </a:solidFill>
          <a:miter lim="800000"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325120</xdr:colOff>
      <xdr:row>24</xdr:row>
      <xdr:rowOff>201295</xdr:rowOff>
    </xdr:from>
    <xdr:to>
      <xdr:col>4</xdr:col>
      <xdr:colOff>1141692</xdr:colOff>
      <xdr:row>27</xdr:row>
      <xdr:rowOff>162136</xdr:rowOff>
    </xdr:to>
    <xdr:sp macro="" textlink="" fLocksText="0">
      <xdr:nvSpPr>
        <xdr:cNvPr id="5124" name="Text Box 6">
          <a:extLst>
            <a:ext uri="{FF2B5EF4-FFF2-40B4-BE49-F238E27FC236}">
              <a16:creationId xmlns:a16="http://schemas.microsoft.com/office/drawing/2014/main" id="{75CF7AA7-88AE-6E47-8DEA-8947D215FD0C}"/>
            </a:ext>
          </a:extLst>
        </xdr:cNvPr>
        <xdr:cNvSpPr txBox="1">
          <a:spLocks noChangeArrowheads="1"/>
        </xdr:cNvSpPr>
      </xdr:nvSpPr>
      <xdr:spPr bwMode="auto">
        <a:xfrm>
          <a:off x="3267075" y="5210175"/>
          <a:ext cx="1914525" cy="590550"/>
        </a:xfrm>
        <a:prstGeom prst="rect">
          <a:avLst/>
        </a:prstGeom>
        <a:solidFill>
          <a:srgbClr val="FFFFFF"/>
        </a:solidFill>
        <a:ln w="9360" cap="sq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36360" tIns="27360" rIns="0" bIns="0" anchor="t"/>
        <a:lstStyle/>
        <a:p>
          <a:pPr algn="l" rtl="0">
            <a:defRPr sz="1000"/>
          </a:pPr>
          <a:endParaRPr lang="de-DE" sz="1200" b="1" i="0" u="none" strike="noStrike" baseline="0">
            <a:solidFill>
              <a:srgbClr val="FF0000"/>
            </a:solidFill>
            <a:latin typeface="MS Sans Serif"/>
          </a:endParaRPr>
        </a:p>
      </xdr:txBody>
    </xdr:sp>
    <xdr:clientData/>
  </xdr:twoCellAnchor>
  <xdr:twoCellAnchor>
    <xdr:from>
      <xdr:col>1</xdr:col>
      <xdr:colOff>558800</xdr:colOff>
      <xdr:row>27</xdr:row>
      <xdr:rowOff>25400</xdr:rowOff>
    </xdr:from>
    <xdr:to>
      <xdr:col>1</xdr:col>
      <xdr:colOff>647700</xdr:colOff>
      <xdr:row>32</xdr:row>
      <xdr:rowOff>190500</xdr:rowOff>
    </xdr:to>
    <xdr:sp macro="" textlink="">
      <xdr:nvSpPr>
        <xdr:cNvPr id="5191" name="AutoShape 9">
          <a:extLst>
            <a:ext uri="{FF2B5EF4-FFF2-40B4-BE49-F238E27FC236}">
              <a16:creationId xmlns:a16="http://schemas.microsoft.com/office/drawing/2014/main" id="{D82B4B8A-9546-CD4E-838D-AA5E89B27DB6}"/>
            </a:ext>
          </a:extLst>
        </xdr:cNvPr>
        <xdr:cNvSpPr>
          <a:spLocks/>
        </xdr:cNvSpPr>
      </xdr:nvSpPr>
      <xdr:spPr bwMode="auto">
        <a:xfrm>
          <a:off x="1701800" y="6121400"/>
          <a:ext cx="88900" cy="1244600"/>
        </a:xfrm>
        <a:prstGeom prst="rightBrace">
          <a:avLst>
            <a:gd name="adj1" fmla="val 116667"/>
            <a:gd name="adj2" fmla="val 50000"/>
          </a:avLst>
        </a:prstGeom>
        <a:noFill/>
        <a:ln w="9360" cap="sq">
          <a:solidFill>
            <a:srgbClr val="000000"/>
          </a:solidFill>
          <a:miter lim="800000"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N28"/>
  <sheetViews>
    <sheetView tabSelected="1" zoomScale="105" zoomScaleNormal="105" workbookViewId="0">
      <selection activeCell="G41" sqref="G41"/>
    </sheetView>
  </sheetViews>
  <sheetFormatPr baseColWidth="10" defaultRowHeight="13" x14ac:dyDescent="0.15"/>
  <cols>
    <col min="1" max="3" width="11.5" customWidth="1"/>
    <col min="4" max="4" width="13.1640625" customWidth="1"/>
    <col min="5" max="5" width="11.5" customWidth="1"/>
    <col min="6" max="6" width="17" customWidth="1"/>
    <col min="7" max="7" width="16" customWidth="1"/>
    <col min="8" max="255" width="11.5" customWidth="1"/>
  </cols>
  <sheetData>
    <row r="4" spans="2:14" ht="15" x14ac:dyDescent="0.2">
      <c r="B4" s="1"/>
      <c r="C4" s="1"/>
      <c r="D4" s="1"/>
      <c r="E4" s="1"/>
      <c r="F4" s="1"/>
    </row>
    <row r="5" spans="2:14" ht="19" thickBot="1" x14ac:dyDescent="0.25">
      <c r="B5" s="60" t="s">
        <v>0</v>
      </c>
      <c r="C5" s="60" t="s">
        <v>1</v>
      </c>
      <c r="D5" s="60" t="s">
        <v>2</v>
      </c>
      <c r="E5" s="60" t="s">
        <v>3</v>
      </c>
      <c r="F5" s="99" t="s">
        <v>134</v>
      </c>
      <c r="G5" s="100" t="s">
        <v>135</v>
      </c>
      <c r="J5" s="64" t="s">
        <v>136</v>
      </c>
    </row>
    <row r="6" spans="2:14" ht="15" x14ac:dyDescent="0.2">
      <c r="B6" s="2">
        <v>1</v>
      </c>
      <c r="C6" s="2" t="s">
        <v>4</v>
      </c>
      <c r="D6" s="2" t="s">
        <v>5</v>
      </c>
      <c r="E6" s="3">
        <v>150000</v>
      </c>
      <c r="F6" s="101"/>
      <c r="G6" s="102"/>
      <c r="J6" s="62" t="s">
        <v>137</v>
      </c>
      <c r="K6" s="62"/>
      <c r="L6" s="62"/>
      <c r="M6" s="62"/>
      <c r="N6" s="62"/>
    </row>
    <row r="7" spans="2:14" ht="15" x14ac:dyDescent="0.2">
      <c r="B7" s="2">
        <v>2</v>
      </c>
      <c r="C7" s="2" t="s">
        <v>6</v>
      </c>
      <c r="D7" s="2" t="s">
        <v>5</v>
      </c>
      <c r="E7" s="3">
        <v>250000</v>
      </c>
      <c r="F7" s="101"/>
      <c r="G7" s="102"/>
      <c r="J7" s="61" t="s">
        <v>138</v>
      </c>
      <c r="K7" s="61"/>
      <c r="L7" s="61"/>
      <c r="M7" s="61"/>
      <c r="N7" s="61"/>
    </row>
    <row r="8" spans="2:14" ht="15" x14ac:dyDescent="0.2">
      <c r="B8" s="2">
        <v>3</v>
      </c>
      <c r="C8" s="2" t="s">
        <v>7</v>
      </c>
      <c r="D8" s="2" t="s">
        <v>5</v>
      </c>
      <c r="E8" s="3">
        <v>85000</v>
      </c>
      <c r="F8" s="101"/>
      <c r="G8" s="102"/>
    </row>
    <row r="9" spans="2:14" ht="15" x14ac:dyDescent="0.2">
      <c r="B9" s="2">
        <v>4</v>
      </c>
      <c r="C9" s="2" t="s">
        <v>8</v>
      </c>
      <c r="D9" s="2" t="s">
        <v>9</v>
      </c>
      <c r="E9" s="3">
        <v>180000</v>
      </c>
      <c r="F9" s="101"/>
      <c r="G9" s="102"/>
    </row>
    <row r="10" spans="2:14" ht="15" x14ac:dyDescent="0.2">
      <c r="B10" s="2">
        <v>5</v>
      </c>
      <c r="C10" s="2" t="s">
        <v>10</v>
      </c>
      <c r="D10" s="2" t="s">
        <v>9</v>
      </c>
      <c r="E10" s="3">
        <v>40000</v>
      </c>
      <c r="F10" s="101"/>
      <c r="G10" s="102"/>
    </row>
    <row r="11" spans="2:14" ht="15" x14ac:dyDescent="0.2">
      <c r="B11" s="2">
        <v>6</v>
      </c>
      <c r="C11" s="2" t="s">
        <v>11</v>
      </c>
      <c r="D11" s="2" t="s">
        <v>12</v>
      </c>
      <c r="E11" s="3">
        <v>45000</v>
      </c>
      <c r="F11" s="101"/>
      <c r="G11" s="102"/>
    </row>
    <row r="12" spans="2:14" ht="15" x14ac:dyDescent="0.2">
      <c r="B12" s="2">
        <v>9</v>
      </c>
      <c r="C12" s="2" t="s">
        <v>13</v>
      </c>
      <c r="D12" s="2" t="s">
        <v>12</v>
      </c>
      <c r="E12" s="3">
        <v>40000</v>
      </c>
      <c r="F12" s="101"/>
      <c r="G12" s="102"/>
    </row>
    <row r="13" spans="2:14" ht="15" x14ac:dyDescent="0.2">
      <c r="B13" s="2">
        <v>1</v>
      </c>
      <c r="C13" s="2" t="s">
        <v>4</v>
      </c>
      <c r="D13" s="2" t="s">
        <v>5</v>
      </c>
      <c r="E13" s="3">
        <v>185000</v>
      </c>
      <c r="F13" s="101"/>
      <c r="G13" s="102"/>
    </row>
    <row r="14" spans="2:14" ht="15" x14ac:dyDescent="0.2">
      <c r="B14" s="2">
        <v>2</v>
      </c>
      <c r="C14" s="2" t="s">
        <v>6</v>
      </c>
      <c r="D14" s="2" t="s">
        <v>5</v>
      </c>
      <c r="E14" s="3">
        <v>260000</v>
      </c>
      <c r="F14" s="101"/>
      <c r="G14" s="102"/>
    </row>
    <row r="15" spans="2:14" ht="15" x14ac:dyDescent="0.2">
      <c r="B15" s="2">
        <v>3</v>
      </c>
      <c r="C15" s="2" t="s">
        <v>7</v>
      </c>
      <c r="D15" s="2" t="s">
        <v>5</v>
      </c>
      <c r="E15" s="3">
        <v>70000</v>
      </c>
      <c r="F15" s="101"/>
      <c r="G15" s="102"/>
    </row>
    <row r="16" spans="2:14" ht="15" x14ac:dyDescent="0.2">
      <c r="B16" s="2">
        <v>4</v>
      </c>
      <c r="C16" s="2" t="s">
        <v>8</v>
      </c>
      <c r="D16" s="2" t="s">
        <v>9</v>
      </c>
      <c r="E16" s="3">
        <v>220000</v>
      </c>
      <c r="F16" s="101"/>
      <c r="G16" s="102"/>
    </row>
    <row r="17" spans="2:7" ht="15" x14ac:dyDescent="0.2">
      <c r="B17" s="2">
        <v>5</v>
      </c>
      <c r="C17" s="2" t="s">
        <v>10</v>
      </c>
      <c r="D17" s="2" t="s">
        <v>9</v>
      </c>
      <c r="E17" s="3">
        <v>90000</v>
      </c>
      <c r="F17" s="101"/>
      <c r="G17" s="102"/>
    </row>
    <row r="18" spans="2:7" ht="15" x14ac:dyDescent="0.2">
      <c r="B18" s="2">
        <v>6</v>
      </c>
      <c r="C18" s="2" t="s">
        <v>11</v>
      </c>
      <c r="D18" s="2" t="s">
        <v>12</v>
      </c>
      <c r="E18" s="3">
        <v>60000</v>
      </c>
      <c r="F18" s="101"/>
      <c r="G18" s="102"/>
    </row>
    <row r="24" spans="2:7" x14ac:dyDescent="0.15">
      <c r="B24" s="4" t="s">
        <v>14</v>
      </c>
    </row>
    <row r="25" spans="2:7" x14ac:dyDescent="0.15">
      <c r="B25" s="5" t="s">
        <v>15</v>
      </c>
    </row>
    <row r="26" spans="2:7" x14ac:dyDescent="0.15">
      <c r="B26" s="6" t="s">
        <v>16</v>
      </c>
    </row>
    <row r="28" spans="2:7" x14ac:dyDescent="0.15">
      <c r="B28" s="92" t="s">
        <v>17</v>
      </c>
      <c r="C28" s="92"/>
      <c r="D28" s="92"/>
      <c r="E28" s="92"/>
      <c r="F28" s="92"/>
      <c r="G28" s="92"/>
    </row>
  </sheetData>
  <sheetProtection selectLockedCells="1" selectUnlockedCells="1"/>
  <mergeCells count="1">
    <mergeCell ref="B28:G28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A6" zoomScale="105" zoomScaleNormal="105" workbookViewId="0">
      <selection activeCell="H40" sqref="H40"/>
    </sheetView>
  </sheetViews>
  <sheetFormatPr baseColWidth="10" defaultRowHeight="13" x14ac:dyDescent="0.15"/>
  <cols>
    <col min="1" max="4" width="18.6640625" customWidth="1"/>
    <col min="5" max="5" width="14.5" customWidth="1"/>
    <col min="6" max="6" width="18.1640625" style="7" customWidth="1"/>
    <col min="7" max="7" width="18.6640625" customWidth="1"/>
    <col min="8" max="8" width="31.5" customWidth="1"/>
    <col min="9" max="9" width="18.6640625" customWidth="1"/>
    <col min="10" max="11" width="10" customWidth="1"/>
    <col min="12" max="25" width="18.6640625" customWidth="1"/>
    <col min="26" max="255" width="11.5" customWidth="1"/>
  </cols>
  <sheetData>
    <row r="1" spans="1:12" ht="25" x14ac:dyDescent="0.25">
      <c r="A1" s="8" t="s">
        <v>18</v>
      </c>
    </row>
    <row r="2" spans="1:12" x14ac:dyDescent="0.15">
      <c r="A2" s="9" t="s">
        <v>19</v>
      </c>
      <c r="F2"/>
      <c r="H2" s="7"/>
    </row>
    <row r="3" spans="1:12" ht="12.75" customHeight="1" x14ac:dyDescent="0.15">
      <c r="A3" s="94" t="s">
        <v>139</v>
      </c>
      <c r="B3" s="94"/>
      <c r="C3" s="94"/>
      <c r="D3" s="94"/>
      <c r="E3" s="94"/>
      <c r="F3" s="94"/>
      <c r="H3" s="7"/>
    </row>
    <row r="4" spans="1:12" ht="19" x14ac:dyDescent="0.2">
      <c r="A4" s="94"/>
      <c r="B4" s="94"/>
      <c r="C4" s="94"/>
      <c r="D4" s="94"/>
      <c r="E4" s="94"/>
      <c r="F4" s="94"/>
      <c r="H4" s="80" t="s">
        <v>136</v>
      </c>
    </row>
    <row r="5" spans="1:12" ht="51" customHeight="1" x14ac:dyDescent="0.15">
      <c r="A5" s="94"/>
      <c r="B5" s="94"/>
      <c r="C5" s="94"/>
      <c r="D5" s="94"/>
      <c r="E5" s="94"/>
      <c r="F5" s="94"/>
      <c r="H5" s="81" t="s">
        <v>137</v>
      </c>
      <c r="I5" s="62"/>
      <c r="J5" s="62"/>
      <c r="K5" s="62"/>
      <c r="L5" s="62"/>
    </row>
    <row r="6" spans="1:12" ht="26" customHeight="1" x14ac:dyDescent="0.15">
      <c r="A6" s="10"/>
      <c r="B6" s="10"/>
      <c r="C6" s="10"/>
      <c r="F6"/>
      <c r="H6" s="82" t="s">
        <v>140</v>
      </c>
      <c r="I6" s="61"/>
      <c r="J6" s="61"/>
      <c r="K6" s="61"/>
      <c r="L6" s="61"/>
    </row>
    <row r="7" spans="1:12" ht="15.5" customHeight="1" x14ac:dyDescent="0.15">
      <c r="A7" s="92" t="s">
        <v>17</v>
      </c>
      <c r="B7" s="92"/>
      <c r="C7" s="92"/>
      <c r="D7" s="92"/>
      <c r="E7" s="92"/>
      <c r="F7" s="92"/>
      <c r="H7" s="83" t="s">
        <v>145</v>
      </c>
    </row>
    <row r="8" spans="1:12" x14ac:dyDescent="0.15">
      <c r="A8" s="10"/>
      <c r="B8" s="93" t="s">
        <v>3</v>
      </c>
      <c r="C8" s="93"/>
      <c r="D8" s="10"/>
      <c r="E8" s="10"/>
      <c r="F8" s="11"/>
      <c r="G8" s="10"/>
      <c r="H8" s="7"/>
    </row>
    <row r="9" spans="1:12" ht="14" x14ac:dyDescent="0.15">
      <c r="A9" s="68" t="s">
        <v>20</v>
      </c>
      <c r="B9" s="68" t="s">
        <v>21</v>
      </c>
      <c r="C9" s="68" t="s">
        <v>22</v>
      </c>
      <c r="D9" s="68" t="s">
        <v>23</v>
      </c>
      <c r="E9" s="68" t="s">
        <v>24</v>
      </c>
      <c r="F9" s="69" t="s">
        <v>25</v>
      </c>
      <c r="G9" s="12"/>
      <c r="H9" s="84"/>
      <c r="I9" s="79"/>
    </row>
    <row r="10" spans="1:12" x14ac:dyDescent="0.15">
      <c r="A10" s="70" t="s">
        <v>26</v>
      </c>
      <c r="B10" s="71">
        <v>17240</v>
      </c>
      <c r="C10" s="72"/>
      <c r="D10" s="73"/>
      <c r="E10" s="74"/>
      <c r="F10" s="75"/>
      <c r="G10" s="13"/>
      <c r="H10" s="7"/>
    </row>
    <row r="11" spans="1:12" x14ac:dyDescent="0.15">
      <c r="A11" s="70" t="s">
        <v>27</v>
      </c>
      <c r="B11" s="71">
        <v>25354</v>
      </c>
      <c r="C11" s="72"/>
      <c r="D11" s="73"/>
      <c r="E11" s="74"/>
      <c r="F11" s="75"/>
      <c r="G11" s="13"/>
      <c r="H11" s="7"/>
      <c r="J11" s="79"/>
      <c r="K11" s="79"/>
    </row>
    <row r="12" spans="1:12" x14ac:dyDescent="0.15">
      <c r="A12" s="70" t="s">
        <v>28</v>
      </c>
      <c r="B12" s="71">
        <v>50120</v>
      </c>
      <c r="C12" s="72"/>
      <c r="D12" s="73"/>
      <c r="E12" s="74"/>
      <c r="F12" s="75"/>
      <c r="G12" s="13"/>
      <c r="H12" s="7"/>
      <c r="J12" s="79"/>
    </row>
    <row r="13" spans="1:12" x14ac:dyDescent="0.15">
      <c r="A13" s="70" t="s">
        <v>29</v>
      </c>
      <c r="B13" s="71">
        <v>36125</v>
      </c>
      <c r="C13" s="72"/>
      <c r="D13" s="73"/>
      <c r="E13" s="74"/>
      <c r="F13" s="75"/>
      <c r="G13" s="13"/>
      <c r="H13" s="7"/>
      <c r="J13" s="79"/>
    </row>
    <row r="14" spans="1:12" x14ac:dyDescent="0.15">
      <c r="A14" s="70" t="s">
        <v>30</v>
      </c>
      <c r="B14" s="71">
        <v>20000</v>
      </c>
      <c r="C14" s="72"/>
      <c r="D14" s="73"/>
      <c r="E14" s="74"/>
      <c r="F14" s="75"/>
      <c r="G14" s="13"/>
      <c r="H14" s="7"/>
    </row>
    <row r="15" spans="1:12" x14ac:dyDescent="0.15">
      <c r="A15" s="70" t="s">
        <v>31</v>
      </c>
      <c r="B15" s="71">
        <v>45698</v>
      </c>
      <c r="C15" s="72"/>
      <c r="D15" s="73"/>
      <c r="E15" s="74"/>
      <c r="F15" s="75"/>
      <c r="G15" s="13"/>
      <c r="H15" s="7"/>
    </row>
    <row r="16" spans="1:12" x14ac:dyDescent="0.15">
      <c r="A16" s="70" t="s">
        <v>32</v>
      </c>
      <c r="B16" s="71">
        <v>14789</v>
      </c>
      <c r="C16" s="72"/>
      <c r="D16" s="73"/>
      <c r="E16" s="74"/>
      <c r="F16" s="75"/>
      <c r="G16" s="13"/>
      <c r="H16" s="7"/>
    </row>
    <row r="17" spans="1:13" ht="14" x14ac:dyDescent="0.15">
      <c r="A17" s="70" t="s">
        <v>33</v>
      </c>
      <c r="B17" s="71">
        <v>112369</v>
      </c>
      <c r="C17" s="72"/>
      <c r="D17" s="73"/>
      <c r="E17" s="74"/>
      <c r="F17" s="75"/>
      <c r="G17" s="13"/>
      <c r="H17" s="85" t="s">
        <v>141</v>
      </c>
      <c r="I17" s="65"/>
      <c r="J17" s="65"/>
      <c r="K17" s="65"/>
      <c r="L17" s="65"/>
    </row>
    <row r="18" spans="1:13" ht="42" x14ac:dyDescent="0.15">
      <c r="A18" s="70" t="s">
        <v>34</v>
      </c>
      <c r="B18" s="71">
        <v>45632</v>
      </c>
      <c r="C18" s="72"/>
      <c r="D18" s="73"/>
      <c r="E18" s="74"/>
      <c r="F18" s="75"/>
      <c r="G18" s="13">
        <v>1</v>
      </c>
      <c r="H18" s="86" t="s">
        <v>142</v>
      </c>
      <c r="I18" s="66"/>
      <c r="J18" s="66"/>
      <c r="K18" s="66"/>
      <c r="L18" s="66"/>
      <c r="M18" s="67"/>
    </row>
    <row r="19" spans="1:13" ht="56" x14ac:dyDescent="0.15">
      <c r="A19" s="70" t="s">
        <v>35</v>
      </c>
      <c r="B19" s="71">
        <v>74569</v>
      </c>
      <c r="C19" s="72"/>
      <c r="D19" s="73"/>
      <c r="E19" s="74"/>
      <c r="F19" s="75"/>
      <c r="G19" s="13">
        <v>2</v>
      </c>
      <c r="H19" s="86" t="s">
        <v>143</v>
      </c>
      <c r="I19" s="66"/>
      <c r="J19" s="66"/>
      <c r="K19" s="66"/>
      <c r="L19" s="66"/>
      <c r="M19" s="67"/>
    </row>
    <row r="20" spans="1:13" ht="56" x14ac:dyDescent="0.15">
      <c r="A20" s="70" t="s">
        <v>36</v>
      </c>
      <c r="B20" s="71">
        <v>98741</v>
      </c>
      <c r="C20" s="72"/>
      <c r="D20" s="73"/>
      <c r="E20" s="74"/>
      <c r="F20" s="75"/>
      <c r="G20" s="13">
        <v>3</v>
      </c>
      <c r="H20" s="86" t="s">
        <v>144</v>
      </c>
      <c r="I20" s="66"/>
      <c r="J20" s="66"/>
      <c r="K20" s="66"/>
      <c r="L20" s="66"/>
      <c r="M20" s="67"/>
    </row>
    <row r="21" spans="1:13" x14ac:dyDescent="0.15">
      <c r="A21" s="70" t="s">
        <v>37</v>
      </c>
      <c r="B21" s="71">
        <v>12345</v>
      </c>
      <c r="C21" s="72"/>
      <c r="D21" s="73"/>
      <c r="E21" s="74"/>
      <c r="F21" s="75"/>
      <c r="G21" s="13"/>
      <c r="H21" s="87"/>
      <c r="I21" s="67"/>
      <c r="J21" s="67"/>
      <c r="K21" s="67"/>
      <c r="L21" s="67"/>
      <c r="M21" s="67"/>
    </row>
    <row r="22" spans="1:13" x14ac:dyDescent="0.15">
      <c r="A22" s="70" t="s">
        <v>38</v>
      </c>
      <c r="B22" s="71">
        <v>63214</v>
      </c>
      <c r="C22" s="72"/>
      <c r="D22" s="73"/>
      <c r="E22" s="74"/>
      <c r="F22" s="75"/>
      <c r="G22" s="13"/>
    </row>
    <row r="23" spans="1:13" x14ac:dyDescent="0.15">
      <c r="A23" s="70" t="s">
        <v>39</v>
      </c>
      <c r="B23" s="71">
        <v>123456</v>
      </c>
      <c r="C23" s="72"/>
      <c r="D23" s="73"/>
      <c r="E23" s="74"/>
      <c r="F23" s="75"/>
      <c r="G23" s="13"/>
    </row>
    <row r="24" spans="1:13" x14ac:dyDescent="0.15">
      <c r="A24" s="70" t="s">
        <v>40</v>
      </c>
      <c r="B24" s="71">
        <v>1478</v>
      </c>
      <c r="C24" s="72"/>
      <c r="D24" s="73"/>
      <c r="E24" s="74"/>
      <c r="F24" s="75"/>
      <c r="G24" s="13"/>
    </row>
    <row r="25" spans="1:13" x14ac:dyDescent="0.15">
      <c r="A25" s="70" t="s">
        <v>41</v>
      </c>
      <c r="B25" s="71">
        <v>40475</v>
      </c>
      <c r="C25" s="72"/>
      <c r="D25" s="73"/>
      <c r="E25" s="74"/>
      <c r="F25" s="75"/>
      <c r="G25" s="13"/>
    </row>
    <row r="26" spans="1:13" x14ac:dyDescent="0.15">
      <c r="A26" s="70" t="s">
        <v>42</v>
      </c>
      <c r="B26" s="71">
        <v>3574</v>
      </c>
      <c r="C26" s="72"/>
      <c r="D26" s="73"/>
      <c r="E26" s="74"/>
      <c r="F26" s="75"/>
      <c r="G26" s="13"/>
    </row>
    <row r="27" spans="1:13" x14ac:dyDescent="0.15">
      <c r="A27" s="70" t="s">
        <v>43</v>
      </c>
      <c r="B27" s="71">
        <v>76325</v>
      </c>
      <c r="C27" s="72"/>
      <c r="D27" s="73"/>
      <c r="E27" s="74"/>
      <c r="F27" s="75"/>
      <c r="G27" s="13"/>
    </row>
    <row r="28" spans="1:13" x14ac:dyDescent="0.15">
      <c r="A28" s="70" t="s">
        <v>44</v>
      </c>
      <c r="B28" s="71">
        <v>21475</v>
      </c>
      <c r="C28" s="72"/>
      <c r="D28" s="73"/>
      <c r="E28" s="74"/>
      <c r="F28" s="75"/>
      <c r="G28" s="13"/>
    </row>
    <row r="29" spans="1:13" x14ac:dyDescent="0.15">
      <c r="A29" s="70" t="s">
        <v>45</v>
      </c>
      <c r="B29" s="71">
        <v>144475</v>
      </c>
      <c r="C29" s="72"/>
      <c r="D29" s="73"/>
      <c r="E29" s="74"/>
      <c r="F29" s="75"/>
      <c r="G29" s="13"/>
    </row>
    <row r="30" spans="1:13" x14ac:dyDescent="0.15">
      <c r="A30" s="70" t="s">
        <v>46</v>
      </c>
      <c r="B30" s="71">
        <v>8768</v>
      </c>
      <c r="C30" s="72"/>
      <c r="D30" s="73"/>
      <c r="E30" s="74"/>
      <c r="F30" s="75"/>
      <c r="G30" s="13"/>
    </row>
    <row r="31" spans="1:13" x14ac:dyDescent="0.15">
      <c r="A31" s="70" t="s">
        <v>47</v>
      </c>
      <c r="B31" s="71">
        <v>35746</v>
      </c>
      <c r="C31" s="72"/>
      <c r="D31" s="73"/>
      <c r="E31" s="74"/>
      <c r="F31" s="75"/>
      <c r="G31" s="13"/>
    </row>
    <row r="32" spans="1:13" x14ac:dyDescent="0.15">
      <c r="A32" s="70" t="s">
        <v>48</v>
      </c>
      <c r="B32" s="71">
        <v>93745</v>
      </c>
      <c r="C32" s="72"/>
      <c r="D32" s="73"/>
      <c r="E32" s="74"/>
      <c r="F32" s="75"/>
      <c r="G32" s="13"/>
    </row>
    <row r="33" spans="1:7" x14ac:dyDescent="0.15">
      <c r="A33" s="70" t="s">
        <v>49</v>
      </c>
      <c r="B33" s="71">
        <v>112475</v>
      </c>
      <c r="C33" s="72"/>
      <c r="D33" s="73"/>
      <c r="E33" s="74"/>
      <c r="F33" s="75"/>
      <c r="G33" s="13"/>
    </row>
    <row r="34" spans="1:7" x14ac:dyDescent="0.15">
      <c r="A34" s="70" t="s">
        <v>50</v>
      </c>
      <c r="B34" s="71">
        <v>56674</v>
      </c>
      <c r="C34" s="72"/>
      <c r="D34" s="73"/>
      <c r="E34" s="74"/>
      <c r="F34" s="75"/>
      <c r="G34" s="13"/>
    </row>
    <row r="35" spans="1:7" x14ac:dyDescent="0.15">
      <c r="A35" s="70" t="s">
        <v>51</v>
      </c>
      <c r="B35" s="71">
        <v>54474</v>
      </c>
      <c r="C35" s="72"/>
      <c r="D35" s="73"/>
      <c r="E35" s="74"/>
      <c r="F35" s="75"/>
      <c r="G35" s="13"/>
    </row>
    <row r="36" spans="1:7" x14ac:dyDescent="0.15">
      <c r="C36" s="13"/>
      <c r="D36" s="13"/>
      <c r="E36" s="13"/>
      <c r="F36" s="14"/>
      <c r="G36" s="13"/>
    </row>
    <row r="37" spans="1:7" x14ac:dyDescent="0.15">
      <c r="A37" s="10" t="s">
        <v>52</v>
      </c>
      <c r="C37" s="13"/>
      <c r="D37" s="13"/>
      <c r="E37" s="13"/>
      <c r="F37" s="14"/>
      <c r="G37" s="13"/>
    </row>
    <row r="38" spans="1:7" x14ac:dyDescent="0.15">
      <c r="C38" s="13"/>
      <c r="D38" s="13"/>
      <c r="E38" s="13"/>
      <c r="F38" s="14"/>
      <c r="G38" s="13"/>
    </row>
    <row r="39" spans="1:7" x14ac:dyDescent="0.15">
      <c r="C39" s="13"/>
      <c r="D39" s="13"/>
      <c r="E39" s="13"/>
      <c r="F39" s="14"/>
      <c r="G39" s="13"/>
    </row>
  </sheetData>
  <sheetProtection selectLockedCells="1" selectUnlockedCells="1"/>
  <mergeCells count="3">
    <mergeCell ref="A7:F7"/>
    <mergeCell ref="B8:C8"/>
    <mergeCell ref="A3:F5"/>
  </mergeCells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zoomScale="105" zoomScaleNormal="105" workbookViewId="0">
      <selection activeCell="G18" sqref="G18:G22"/>
    </sheetView>
  </sheetViews>
  <sheetFormatPr baseColWidth="10" defaultColWidth="10" defaultRowHeight="17" x14ac:dyDescent="0.25"/>
  <cols>
    <col min="1" max="1" width="15" style="21" customWidth="1"/>
    <col min="2" max="2" width="8.83203125" style="21" customWidth="1"/>
    <col min="3" max="3" width="21" style="21" customWidth="1"/>
    <col min="4" max="4" width="17.83203125" style="21" customWidth="1"/>
    <col min="5" max="5" width="18.33203125" style="21" customWidth="1"/>
    <col min="6" max="6" width="15.83203125" style="21" customWidth="1"/>
    <col min="7" max="7" width="14.83203125" style="21" bestFit="1" customWidth="1"/>
    <col min="8" max="16384" width="10" style="21"/>
  </cols>
  <sheetData>
    <row r="1" spans="1:13" x14ac:dyDescent="0.25">
      <c r="C1" s="21" t="s">
        <v>77</v>
      </c>
    </row>
    <row r="2" spans="1:13" x14ac:dyDescent="0.25">
      <c r="C2" s="21" t="s">
        <v>108</v>
      </c>
    </row>
    <row r="3" spans="1:13" ht="19" x14ac:dyDescent="0.25">
      <c r="I3" s="64" t="s">
        <v>136</v>
      </c>
      <c r="J3"/>
      <c r="K3"/>
      <c r="L3"/>
      <c r="M3"/>
    </row>
    <row r="4" spans="1:13" x14ac:dyDescent="0.25">
      <c r="A4" s="21" t="s">
        <v>78</v>
      </c>
      <c r="I4" s="61" t="s">
        <v>147</v>
      </c>
      <c r="J4" s="61"/>
      <c r="K4" s="61"/>
      <c r="L4" s="61"/>
      <c r="M4" s="61"/>
    </row>
    <row r="5" spans="1:13" x14ac:dyDescent="0.25">
      <c r="A5" s="21" t="s">
        <v>79</v>
      </c>
    </row>
    <row r="7" spans="1:13" x14ac:dyDescent="0.25">
      <c r="A7" s="21" t="s">
        <v>80</v>
      </c>
      <c r="D7" s="23" t="s">
        <v>81</v>
      </c>
      <c r="E7" s="23"/>
    </row>
    <row r="9" spans="1:13" x14ac:dyDescent="0.25">
      <c r="A9" s="24"/>
      <c r="B9" s="24"/>
      <c r="C9" s="24"/>
      <c r="F9" s="45"/>
      <c r="G9" s="45"/>
    </row>
    <row r="10" spans="1:13" x14ac:dyDescent="0.25">
      <c r="A10" s="46" t="s">
        <v>109</v>
      </c>
      <c r="B10" s="46"/>
      <c r="C10" s="41">
        <v>25000</v>
      </c>
      <c r="D10" s="41" t="s">
        <v>110</v>
      </c>
      <c r="E10" s="47"/>
      <c r="F10" s="48">
        <v>0.06</v>
      </c>
      <c r="G10" s="41" t="s">
        <v>111</v>
      </c>
    </row>
    <row r="11" spans="1:13" x14ac:dyDescent="0.25">
      <c r="A11" s="46" t="s">
        <v>112</v>
      </c>
      <c r="B11" s="46"/>
      <c r="C11" s="41"/>
      <c r="D11" s="41"/>
      <c r="E11" s="49" t="s">
        <v>84</v>
      </c>
      <c r="F11" s="48">
        <v>0.08</v>
      </c>
      <c r="G11" s="41" t="s">
        <v>111</v>
      </c>
    </row>
    <row r="12" spans="1:13" x14ac:dyDescent="0.25">
      <c r="C12" s="41"/>
      <c r="D12" s="41"/>
      <c r="E12" s="41"/>
      <c r="F12" s="41"/>
      <c r="G12" s="41"/>
    </row>
    <row r="13" spans="1:13" x14ac:dyDescent="0.25">
      <c r="A13" s="46" t="s">
        <v>113</v>
      </c>
      <c r="B13" s="46"/>
      <c r="C13" s="50"/>
      <c r="D13" s="51">
        <v>1</v>
      </c>
      <c r="E13" s="50" t="s">
        <v>114</v>
      </c>
      <c r="F13" s="52">
        <v>1400</v>
      </c>
      <c r="G13" s="41"/>
    </row>
    <row r="14" spans="1:13" x14ac:dyDescent="0.25">
      <c r="A14" s="46" t="s">
        <v>113</v>
      </c>
      <c r="B14" s="46"/>
      <c r="C14" s="50"/>
      <c r="D14" s="51">
        <v>2</v>
      </c>
      <c r="E14" s="50" t="s">
        <v>114</v>
      </c>
      <c r="F14" s="52">
        <v>2000</v>
      </c>
      <c r="G14" s="41"/>
    </row>
    <row r="15" spans="1:13" x14ac:dyDescent="0.25">
      <c r="C15" s="41"/>
      <c r="D15" s="41"/>
      <c r="E15" s="41"/>
      <c r="F15" s="41"/>
      <c r="G15" s="41"/>
    </row>
    <row r="16" spans="1:13" ht="36" x14ac:dyDescent="0.25">
      <c r="A16" s="53" t="s">
        <v>96</v>
      </c>
      <c r="B16" s="28" t="s">
        <v>97</v>
      </c>
      <c r="C16" s="54" t="s">
        <v>3</v>
      </c>
      <c r="D16" s="55" t="s">
        <v>98</v>
      </c>
      <c r="E16" s="55" t="s">
        <v>99</v>
      </c>
      <c r="F16" s="54" t="s">
        <v>115</v>
      </c>
      <c r="G16" s="56" t="s">
        <v>116</v>
      </c>
    </row>
    <row r="17" spans="1:8" x14ac:dyDescent="0.25">
      <c r="A17" s="57"/>
      <c r="B17" s="38"/>
      <c r="C17" s="43"/>
      <c r="D17" s="43"/>
      <c r="E17" s="43"/>
      <c r="F17" s="43"/>
      <c r="G17" s="58"/>
    </row>
    <row r="18" spans="1:8" x14ac:dyDescent="0.25">
      <c r="A18" s="21" t="s">
        <v>102</v>
      </c>
      <c r="B18" s="24">
        <v>1</v>
      </c>
      <c r="C18" s="41">
        <v>34600</v>
      </c>
      <c r="D18" s="78">
        <f>IF(B18=$D$13,$F$13,$F$14)</f>
        <v>1400</v>
      </c>
      <c r="E18" s="88">
        <f>IF(C18&gt;=$C$10,$F$10,$F$11)</f>
        <v>0.06</v>
      </c>
      <c r="F18" s="78">
        <f>C18*E18</f>
        <v>2076</v>
      </c>
      <c r="G18" s="78">
        <f>D18+F18</f>
        <v>3476</v>
      </c>
    </row>
    <row r="19" spans="1:8" x14ac:dyDescent="0.25">
      <c r="A19" s="21" t="s">
        <v>103</v>
      </c>
      <c r="B19" s="24">
        <v>2</v>
      </c>
      <c r="C19" s="41">
        <v>8000</v>
      </c>
      <c r="D19" s="78">
        <f>IF(B19=$D$13,$F$13,$F$14)</f>
        <v>2000</v>
      </c>
      <c r="E19" s="88">
        <f>IF(C19&gt;=$C$10,$F$10,$F$11)</f>
        <v>0.08</v>
      </c>
      <c r="F19" s="78">
        <f>C19*E19</f>
        <v>640</v>
      </c>
      <c r="G19" s="78">
        <f>D19+F19</f>
        <v>2640</v>
      </c>
    </row>
    <row r="20" spans="1:8" x14ac:dyDescent="0.25">
      <c r="A20" s="21" t="s">
        <v>104</v>
      </c>
      <c r="B20" s="24">
        <v>2</v>
      </c>
      <c r="C20" s="41">
        <v>12000</v>
      </c>
      <c r="D20" s="78">
        <f>IF(B20=$D$13,$F$13,$F$14)</f>
        <v>2000</v>
      </c>
      <c r="E20" s="88">
        <f>IF(C20&gt;=$C$10,$F$10,$F$11)</f>
        <v>0.08</v>
      </c>
      <c r="F20" s="78">
        <f>C20*E20</f>
        <v>960</v>
      </c>
      <c r="G20" s="78">
        <f>D20+F20</f>
        <v>2960</v>
      </c>
    </row>
    <row r="21" spans="1:8" x14ac:dyDescent="0.25">
      <c r="A21" s="21" t="s">
        <v>105</v>
      </c>
      <c r="B21" s="24">
        <v>1</v>
      </c>
      <c r="C21" s="41">
        <v>10000</v>
      </c>
      <c r="D21" s="78">
        <f>IF(B21=$D$13,$F$13,$F$14)</f>
        <v>1400</v>
      </c>
      <c r="E21" s="88">
        <f>IF(C21&gt;=$C$10,$F$10,$F$11)</f>
        <v>0.08</v>
      </c>
      <c r="F21" s="78">
        <f>C21*E21</f>
        <v>800</v>
      </c>
      <c r="G21" s="78">
        <f>D21+F21</f>
        <v>2200</v>
      </c>
    </row>
    <row r="22" spans="1:8" x14ac:dyDescent="0.25">
      <c r="A22" s="21" t="s">
        <v>106</v>
      </c>
      <c r="B22" s="24">
        <v>1</v>
      </c>
      <c r="C22" s="41">
        <v>23000</v>
      </c>
      <c r="D22" s="78">
        <f>IF(B22=$D$13,$F$13,$F$14)</f>
        <v>1400</v>
      </c>
      <c r="E22" s="88">
        <f>IF(C22&gt;=$C$10,$F$10,$F$11)</f>
        <v>0.08</v>
      </c>
      <c r="F22" s="78">
        <f>C22*E22</f>
        <v>1840</v>
      </c>
      <c r="G22" s="78">
        <f>D22+F22</f>
        <v>3240</v>
      </c>
    </row>
    <row r="23" spans="1:8" x14ac:dyDescent="0.25">
      <c r="A23" s="21" t="s">
        <v>107</v>
      </c>
      <c r="B23" s="21">
        <f t="shared" ref="B23:G23" si="0">SUM(B18:B22)</f>
        <v>7</v>
      </c>
      <c r="C23" s="21">
        <f t="shared" si="0"/>
        <v>87600</v>
      </c>
      <c r="D23" s="89">
        <f t="shared" si="0"/>
        <v>8200</v>
      </c>
      <c r="E23" s="88">
        <f t="shared" si="0"/>
        <v>0.38000000000000006</v>
      </c>
      <c r="F23" s="89">
        <f t="shared" si="0"/>
        <v>6316</v>
      </c>
      <c r="G23" s="89">
        <f t="shared" si="0"/>
        <v>14516</v>
      </c>
    </row>
    <row r="24" spans="1:8" x14ac:dyDescent="0.25">
      <c r="A24"/>
      <c r="C24" s="42"/>
      <c r="D24" s="42"/>
      <c r="E24" s="42"/>
      <c r="F24" s="42"/>
      <c r="G24" s="42"/>
    </row>
    <row r="25" spans="1:8" x14ac:dyDescent="0.25">
      <c r="C25" s="42"/>
      <c r="D25" s="42"/>
      <c r="E25" s="42"/>
      <c r="F25" s="42"/>
      <c r="G25" s="42"/>
    </row>
    <row r="26" spans="1:8" x14ac:dyDescent="0.25">
      <c r="A26" s="23" t="s">
        <v>117</v>
      </c>
      <c r="C26" s="42"/>
      <c r="D26" s="42"/>
      <c r="E26" s="42"/>
      <c r="F26" s="42"/>
      <c r="G26" s="42"/>
      <c r="H26" s="21" t="s">
        <v>118</v>
      </c>
    </row>
    <row r="27" spans="1:8" x14ac:dyDescent="0.25">
      <c r="A27" s="21" t="s">
        <v>119</v>
      </c>
      <c r="B27" s="24" t="s">
        <v>120</v>
      </c>
      <c r="C27" s="42"/>
      <c r="D27" s="42"/>
      <c r="E27" s="42"/>
      <c r="F27" s="42"/>
      <c r="G27" s="42"/>
    </row>
    <row r="28" spans="1:8" x14ac:dyDescent="0.25">
      <c r="A28" s="21" t="s">
        <v>121</v>
      </c>
      <c r="B28" s="59" t="s">
        <v>122</v>
      </c>
      <c r="C28" s="42"/>
      <c r="D28" s="42"/>
      <c r="E28" s="42"/>
      <c r="F28" s="42"/>
      <c r="G28" s="42"/>
    </row>
    <row r="29" spans="1:8" x14ac:dyDescent="0.25">
      <c r="A29" s="21" t="s">
        <v>123</v>
      </c>
      <c r="B29" s="59" t="s">
        <v>122</v>
      </c>
      <c r="C29" s="21" t="s">
        <v>124</v>
      </c>
    </row>
    <row r="30" spans="1:8" x14ac:dyDescent="0.25">
      <c r="A30" s="21" t="s">
        <v>125</v>
      </c>
      <c r="B30" s="59" t="s">
        <v>126</v>
      </c>
      <c r="C30" s="21" t="s">
        <v>127</v>
      </c>
    </row>
    <row r="31" spans="1:8" x14ac:dyDescent="0.25">
      <c r="A31" s="21" t="s">
        <v>128</v>
      </c>
      <c r="B31" s="59" t="s">
        <v>129</v>
      </c>
      <c r="C31" s="21" t="s">
        <v>130</v>
      </c>
    </row>
    <row r="32" spans="1:8" x14ac:dyDescent="0.25">
      <c r="A32" s="21" t="s">
        <v>131</v>
      </c>
      <c r="B32" s="59" t="s">
        <v>132</v>
      </c>
    </row>
    <row r="33" spans="1:2" x14ac:dyDescent="0.25">
      <c r="A33" s="21" t="s">
        <v>133</v>
      </c>
      <c r="B33" s="59" t="s">
        <v>132</v>
      </c>
    </row>
  </sheetData>
  <sheetProtection selectLockedCells="1" selectUnlockedCells="1"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zoomScale="105" zoomScaleNormal="105" workbookViewId="0">
      <selection activeCell="G38" sqref="G38"/>
    </sheetView>
  </sheetViews>
  <sheetFormatPr baseColWidth="10" defaultColWidth="10" defaultRowHeight="17" x14ac:dyDescent="0.25"/>
  <cols>
    <col min="1" max="1" width="16" style="21" customWidth="1"/>
    <col min="2" max="2" width="11.83203125" style="21" customWidth="1"/>
    <col min="3" max="3" width="25.1640625" style="21" customWidth="1"/>
    <col min="4" max="4" width="14" style="21" customWidth="1"/>
    <col min="5" max="5" width="15.33203125" style="21" customWidth="1"/>
    <col min="6" max="6" width="16.5" style="21" customWidth="1"/>
    <col min="7" max="7" width="19.1640625" style="21" bestFit="1" customWidth="1"/>
    <col min="8" max="16384" width="10" style="21"/>
  </cols>
  <sheetData>
    <row r="1" spans="1:18" ht="19" x14ac:dyDescent="0.25">
      <c r="B1" s="22" t="s">
        <v>77</v>
      </c>
      <c r="C1" s="22"/>
      <c r="D1" s="22"/>
      <c r="E1"/>
    </row>
    <row r="2" spans="1:18" ht="19" x14ac:dyDescent="0.25">
      <c r="J2" s="64" t="s">
        <v>136</v>
      </c>
      <c r="K2"/>
      <c r="L2"/>
      <c r="M2"/>
      <c r="N2"/>
    </row>
    <row r="3" spans="1:18" x14ac:dyDescent="0.25">
      <c r="A3" s="21" t="s">
        <v>78</v>
      </c>
      <c r="J3" s="61" t="s">
        <v>147</v>
      </c>
      <c r="K3" s="61"/>
      <c r="L3" s="61"/>
      <c r="M3" s="61"/>
      <c r="N3" s="61"/>
    </row>
    <row r="4" spans="1:18" x14ac:dyDescent="0.25">
      <c r="A4" s="21" t="s">
        <v>79</v>
      </c>
      <c r="J4" s="63" t="s">
        <v>148</v>
      </c>
      <c r="K4"/>
      <c r="L4"/>
      <c r="M4"/>
      <c r="N4"/>
    </row>
    <row r="6" spans="1:18" x14ac:dyDescent="0.25">
      <c r="A6" s="21" t="s">
        <v>80</v>
      </c>
      <c r="D6" s="23" t="s">
        <v>81</v>
      </c>
      <c r="E6" s="23"/>
    </row>
    <row r="7" spans="1:18" x14ac:dyDescent="0.25">
      <c r="D7" s="23" t="s">
        <v>82</v>
      </c>
      <c r="E7" s="23" t="s">
        <v>83</v>
      </c>
      <c r="F7" s="23" t="s">
        <v>84</v>
      </c>
    </row>
    <row r="8" spans="1:18" x14ac:dyDescent="0.25">
      <c r="A8" s="21" t="s">
        <v>85</v>
      </c>
      <c r="C8" s="21" t="s">
        <v>86</v>
      </c>
      <c r="D8" s="24" t="s">
        <v>87</v>
      </c>
      <c r="E8" s="24" t="s">
        <v>88</v>
      </c>
      <c r="F8" s="24" t="s">
        <v>89</v>
      </c>
    </row>
    <row r="9" spans="1:18" x14ac:dyDescent="0.25">
      <c r="A9" s="21" t="s">
        <v>90</v>
      </c>
      <c r="C9" s="21" t="s">
        <v>91</v>
      </c>
      <c r="D9" s="24" t="s">
        <v>87</v>
      </c>
      <c r="E9" s="25">
        <v>0.1</v>
      </c>
      <c r="F9" s="25">
        <v>0.15</v>
      </c>
      <c r="J9" s="21" t="s">
        <v>149</v>
      </c>
    </row>
    <row r="10" spans="1:18" ht="17" customHeight="1" thickBot="1" x14ac:dyDescent="0.3">
      <c r="J10" s="95" t="s">
        <v>150</v>
      </c>
      <c r="K10" s="95"/>
      <c r="L10" s="95"/>
      <c r="M10" s="95"/>
      <c r="N10" s="95"/>
      <c r="O10" s="95"/>
      <c r="P10" s="95"/>
      <c r="Q10" s="95"/>
      <c r="R10" s="95"/>
    </row>
    <row r="11" spans="1:18" x14ac:dyDescent="0.25">
      <c r="A11" s="26" t="s">
        <v>92</v>
      </c>
      <c r="B11" s="27"/>
      <c r="C11" s="28"/>
      <c r="D11" s="28"/>
      <c r="E11" s="28"/>
      <c r="J11" s="95"/>
      <c r="K11" s="95"/>
      <c r="L11" s="95"/>
      <c r="M11" s="95"/>
      <c r="N11" s="95"/>
      <c r="O11" s="95"/>
      <c r="P11" s="95"/>
      <c r="Q11" s="95"/>
      <c r="R11" s="95"/>
    </row>
    <row r="12" spans="1:18" x14ac:dyDescent="0.25">
      <c r="A12" s="29" t="s">
        <v>93</v>
      </c>
      <c r="B12" s="30"/>
      <c r="C12" s="31"/>
      <c r="D12" s="31"/>
      <c r="E12" s="32"/>
      <c r="J12" s="95"/>
      <c r="K12" s="95"/>
      <c r="L12" s="95"/>
      <c r="M12" s="95"/>
      <c r="N12" s="95"/>
      <c r="O12" s="95"/>
      <c r="P12" s="95"/>
      <c r="Q12" s="95"/>
      <c r="R12" s="95"/>
    </row>
    <row r="13" spans="1:18" x14ac:dyDescent="0.25">
      <c r="A13" s="33"/>
      <c r="B13" s="31"/>
      <c r="C13" s="31"/>
      <c r="D13" s="31"/>
      <c r="E13" s="32"/>
      <c r="J13" s="95"/>
      <c r="K13" s="95"/>
      <c r="L13" s="95"/>
      <c r="M13" s="95"/>
      <c r="N13" s="95"/>
      <c r="O13" s="95"/>
      <c r="P13" s="95"/>
      <c r="Q13" s="95"/>
      <c r="R13" s="95"/>
    </row>
    <row r="14" spans="1:18" x14ac:dyDescent="0.25">
      <c r="A14" s="29" t="s">
        <v>94</v>
      </c>
      <c r="B14" s="30"/>
      <c r="C14" s="30"/>
      <c r="D14" s="30"/>
      <c r="E14" s="34">
        <v>1500</v>
      </c>
      <c r="F14"/>
    </row>
    <row r="15" spans="1:18" x14ac:dyDescent="0.25">
      <c r="A15" s="35" t="s">
        <v>95</v>
      </c>
      <c r="B15" s="36"/>
      <c r="C15" s="36"/>
      <c r="D15" s="36"/>
      <c r="E15" s="37">
        <v>1800</v>
      </c>
      <c r="F15"/>
    </row>
    <row r="17" spans="1:7" ht="34.5" customHeight="1" thickBot="1" x14ac:dyDescent="0.3">
      <c r="A17" s="38" t="s">
        <v>96</v>
      </c>
      <c r="B17" s="38" t="s">
        <v>97</v>
      </c>
      <c r="C17" s="39" t="s">
        <v>3</v>
      </c>
      <c r="D17" s="39" t="s">
        <v>98</v>
      </c>
      <c r="E17" s="39" t="s">
        <v>99</v>
      </c>
      <c r="F17" s="39" t="s">
        <v>100</v>
      </c>
      <c r="G17" s="40" t="s">
        <v>101</v>
      </c>
    </row>
    <row r="18" spans="1:7" x14ac:dyDescent="0.25">
      <c r="A18" s="21" t="s">
        <v>102</v>
      </c>
      <c r="B18" s="21">
        <v>1</v>
      </c>
      <c r="C18" s="41">
        <v>34600</v>
      </c>
      <c r="D18" s="103"/>
      <c r="E18" s="104"/>
      <c r="F18" s="103"/>
      <c r="G18" s="105"/>
    </row>
    <row r="19" spans="1:7" x14ac:dyDescent="0.25">
      <c r="A19" s="21" t="s">
        <v>103</v>
      </c>
      <c r="B19" s="21">
        <v>2</v>
      </c>
      <c r="C19" s="41">
        <v>8000</v>
      </c>
      <c r="D19" s="103"/>
      <c r="E19" s="104"/>
      <c r="F19" s="103"/>
      <c r="G19" s="106"/>
    </row>
    <row r="20" spans="1:7" x14ac:dyDescent="0.25">
      <c r="A20" s="21" t="s">
        <v>104</v>
      </c>
      <c r="B20" s="21">
        <v>2</v>
      </c>
      <c r="C20" s="41">
        <v>12000</v>
      </c>
      <c r="D20" s="103"/>
      <c r="E20" s="104"/>
      <c r="F20" s="103"/>
      <c r="G20" s="106"/>
    </row>
    <row r="21" spans="1:7" x14ac:dyDescent="0.25">
      <c r="A21" s="21" t="s">
        <v>105</v>
      </c>
      <c r="B21" s="21">
        <v>1</v>
      </c>
      <c r="C21" s="41">
        <v>10000</v>
      </c>
      <c r="D21" s="103"/>
      <c r="E21" s="104"/>
      <c r="F21" s="103"/>
      <c r="G21" s="106"/>
    </row>
    <row r="22" spans="1:7" ht="18" thickBot="1" x14ac:dyDescent="0.3">
      <c r="A22" s="38" t="s">
        <v>106</v>
      </c>
      <c r="B22" s="38">
        <v>1</v>
      </c>
      <c r="C22" s="43">
        <v>20000</v>
      </c>
      <c r="D22" s="107"/>
      <c r="E22" s="108"/>
      <c r="F22" s="107"/>
      <c r="G22" s="107"/>
    </row>
    <row r="23" spans="1:7" x14ac:dyDescent="0.25">
      <c r="A23" s="21" t="s">
        <v>107</v>
      </c>
      <c r="C23" s="42"/>
      <c r="D23" s="42"/>
      <c r="E23" s="42"/>
      <c r="F23" s="42"/>
    </row>
    <row r="24" spans="1:7" x14ac:dyDescent="0.25">
      <c r="A24"/>
      <c r="C24" s="42"/>
      <c r="D24" s="42"/>
      <c r="E24" s="42"/>
      <c r="F24" s="42"/>
    </row>
    <row r="25" spans="1:7" x14ac:dyDescent="0.25">
      <c r="C25" s="42"/>
      <c r="D25" s="42"/>
      <c r="E25" s="42"/>
      <c r="F25" s="42"/>
    </row>
    <row r="26" spans="1:7" x14ac:dyDescent="0.25">
      <c r="C26" s="23"/>
      <c r="D26" s="42"/>
      <c r="E26" s="23"/>
      <c r="F26" s="42"/>
    </row>
    <row r="27" spans="1:7" x14ac:dyDescent="0.25">
      <c r="C27" s="42"/>
      <c r="D27" s="42"/>
      <c r="E27" s="42"/>
      <c r="F27" s="42"/>
    </row>
    <row r="28" spans="1:7" x14ac:dyDescent="0.25">
      <c r="C28" s="44"/>
      <c r="D28" s="42"/>
      <c r="E28" s="42"/>
      <c r="F28" s="42"/>
    </row>
  </sheetData>
  <sheetProtection selectLockedCells="1" selectUnlockedCells="1"/>
  <mergeCells count="1">
    <mergeCell ref="J10:R13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N31"/>
  <sheetViews>
    <sheetView zoomScale="105" zoomScaleNormal="105" workbookViewId="0">
      <selection activeCell="J27" sqref="J27"/>
    </sheetView>
  </sheetViews>
  <sheetFormatPr baseColWidth="10" defaultRowHeight="13" x14ac:dyDescent="0.15"/>
  <cols>
    <col min="1" max="1" width="5.1640625" customWidth="1"/>
    <col min="2" max="2" width="18.5" customWidth="1"/>
    <col min="9" max="9" width="17.6640625" bestFit="1" customWidth="1"/>
  </cols>
  <sheetData>
    <row r="3" spans="2:14" ht="18" x14ac:dyDescent="0.2">
      <c r="B3" s="15" t="s">
        <v>53</v>
      </c>
      <c r="C3" s="16"/>
      <c r="D3" s="16"/>
      <c r="E3" s="16"/>
      <c r="F3" s="16"/>
      <c r="G3" s="16"/>
    </row>
    <row r="4" spans="2:14" ht="16" x14ac:dyDescent="0.2">
      <c r="B4" s="16" t="s">
        <v>54</v>
      </c>
      <c r="C4" s="16"/>
      <c r="D4" s="16"/>
      <c r="E4" s="16"/>
      <c r="F4" s="16"/>
      <c r="G4" s="16"/>
    </row>
    <row r="5" spans="2:14" ht="16" x14ac:dyDescent="0.2">
      <c r="B5" s="16" t="s">
        <v>55</v>
      </c>
      <c r="C5" s="16"/>
      <c r="D5" s="16"/>
      <c r="E5" s="16"/>
      <c r="F5" s="16"/>
      <c r="G5" s="16"/>
    </row>
    <row r="6" spans="2:14" ht="16" x14ac:dyDescent="0.2">
      <c r="B6" s="16"/>
      <c r="C6" s="16"/>
      <c r="D6" s="16"/>
      <c r="E6" s="16"/>
      <c r="F6" s="16"/>
      <c r="G6" s="16"/>
    </row>
    <row r="7" spans="2:14" ht="18" x14ac:dyDescent="0.2">
      <c r="B7" s="121"/>
      <c r="C7" s="121" t="s">
        <v>56</v>
      </c>
      <c r="D7" s="121" t="s">
        <v>57</v>
      </c>
      <c r="E7" s="121" t="s">
        <v>58</v>
      </c>
      <c r="F7" s="18"/>
      <c r="G7" s="16"/>
      <c r="J7" s="64" t="s">
        <v>136</v>
      </c>
    </row>
    <row r="8" spans="2:14" ht="16" x14ac:dyDescent="0.2">
      <c r="B8" s="121" t="s">
        <v>59</v>
      </c>
      <c r="C8" s="122">
        <v>987</v>
      </c>
      <c r="D8" s="122">
        <v>876</v>
      </c>
      <c r="E8" s="122">
        <v>765</v>
      </c>
      <c r="F8" s="19"/>
      <c r="G8" s="16"/>
      <c r="J8" s="62" t="s">
        <v>137</v>
      </c>
      <c r="K8" s="62"/>
      <c r="L8" s="62"/>
      <c r="M8" s="62"/>
      <c r="N8" s="62"/>
    </row>
    <row r="9" spans="2:14" ht="16" x14ac:dyDescent="0.2">
      <c r="B9" s="121" t="s">
        <v>60</v>
      </c>
      <c r="C9" s="122">
        <v>876</v>
      </c>
      <c r="D9" s="122">
        <v>765</v>
      </c>
      <c r="E9" s="122">
        <v>654</v>
      </c>
      <c r="F9" s="19"/>
      <c r="G9" s="16"/>
      <c r="J9" s="61" t="s">
        <v>140</v>
      </c>
      <c r="K9" s="61"/>
      <c r="L9" s="61"/>
      <c r="M9" s="61"/>
      <c r="N9" s="61"/>
    </row>
    <row r="10" spans="2:14" ht="16" x14ac:dyDescent="0.2">
      <c r="B10" s="121" t="s">
        <v>61</v>
      </c>
      <c r="C10" s="122">
        <v>765</v>
      </c>
      <c r="D10" s="122">
        <v>654</v>
      </c>
      <c r="E10" s="122">
        <v>543</v>
      </c>
      <c r="F10" s="19"/>
      <c r="G10" s="16"/>
      <c r="J10" s="63"/>
    </row>
    <row r="11" spans="2:14" ht="16" x14ac:dyDescent="0.2">
      <c r="B11" s="121" t="s">
        <v>62</v>
      </c>
      <c r="C11" s="122">
        <v>654</v>
      </c>
      <c r="D11" s="122">
        <v>543</v>
      </c>
      <c r="E11" s="122">
        <v>432</v>
      </c>
      <c r="F11" s="19"/>
      <c r="G11" s="16"/>
    </row>
    <row r="12" spans="2:14" ht="16" x14ac:dyDescent="0.2">
      <c r="B12" s="110"/>
      <c r="C12" s="113"/>
      <c r="D12" s="113"/>
      <c r="E12" s="113"/>
      <c r="F12" s="19"/>
      <c r="G12" s="16"/>
    </row>
    <row r="13" spans="2:14" ht="16" x14ac:dyDescent="0.2">
      <c r="B13" s="109" t="s">
        <v>63</v>
      </c>
      <c r="C13" s="111"/>
      <c r="D13" s="111"/>
      <c r="E13" s="111"/>
      <c r="F13" s="19"/>
      <c r="G13" s="16"/>
    </row>
    <row r="14" spans="2:14" ht="16" x14ac:dyDescent="0.2">
      <c r="B14" s="109" t="s">
        <v>64</v>
      </c>
      <c r="C14" s="112"/>
      <c r="D14" s="112"/>
      <c r="E14" s="112"/>
      <c r="F14" s="19"/>
      <c r="G14" s="16"/>
    </row>
    <row r="15" spans="2:14" ht="16" x14ac:dyDescent="0.2">
      <c r="B15" s="109" t="s">
        <v>65</v>
      </c>
      <c r="C15" s="112"/>
      <c r="D15" s="112"/>
      <c r="E15" s="112"/>
      <c r="F15" s="19"/>
      <c r="G15" s="16"/>
    </row>
    <row r="16" spans="2:14" ht="16" x14ac:dyDescent="0.2">
      <c r="B16" s="109" t="s">
        <v>66</v>
      </c>
      <c r="C16" s="111"/>
      <c r="D16" s="111"/>
      <c r="E16" s="111"/>
      <c r="F16" s="19"/>
      <c r="G16" s="16"/>
    </row>
    <row r="17" spans="2:13" ht="16" x14ac:dyDescent="0.2">
      <c r="B17" s="17"/>
      <c r="C17" s="113"/>
      <c r="D17" s="113"/>
      <c r="E17" s="113"/>
      <c r="F17" s="19"/>
      <c r="G17" s="16"/>
    </row>
    <row r="18" spans="2:13" ht="16" x14ac:dyDescent="0.2">
      <c r="B18" s="109" t="s">
        <v>67</v>
      </c>
      <c r="C18" s="114"/>
      <c r="D18" s="115"/>
      <c r="E18" s="116"/>
      <c r="F18" s="19"/>
      <c r="G18" s="16"/>
    </row>
    <row r="19" spans="2:13" ht="16" x14ac:dyDescent="0.2">
      <c r="B19" s="109" t="s">
        <v>68</v>
      </c>
      <c r="C19" s="120"/>
      <c r="D19" s="120"/>
      <c r="E19" s="120"/>
      <c r="F19" s="19"/>
      <c r="G19" s="16"/>
    </row>
    <row r="20" spans="2:13" ht="16" x14ac:dyDescent="0.2">
      <c r="B20" s="109" t="s">
        <v>69</v>
      </c>
      <c r="C20" s="117"/>
      <c r="D20" s="118"/>
      <c r="E20" s="119"/>
      <c r="F20" s="19"/>
      <c r="G20" s="16"/>
    </row>
    <row r="21" spans="2:13" ht="16" x14ac:dyDescent="0.2">
      <c r="B21" s="16"/>
      <c r="C21" s="16"/>
      <c r="D21" s="16"/>
      <c r="E21" s="16"/>
      <c r="F21" s="19"/>
      <c r="G21" s="16"/>
    </row>
    <row r="22" spans="2:13" ht="16" x14ac:dyDescent="0.2">
      <c r="B22" s="20" t="s">
        <v>146</v>
      </c>
      <c r="C22" s="16"/>
      <c r="D22" s="16"/>
      <c r="E22" s="16"/>
      <c r="F22" s="16"/>
      <c r="G22" s="19"/>
    </row>
    <row r="23" spans="2:13" ht="16" x14ac:dyDescent="0.2">
      <c r="B23" s="16" t="s">
        <v>70</v>
      </c>
      <c r="C23" s="16"/>
      <c r="D23" s="16"/>
      <c r="E23" s="16"/>
      <c r="F23" s="16"/>
      <c r="G23" s="19"/>
    </row>
    <row r="24" spans="2:13" ht="16" x14ac:dyDescent="0.2">
      <c r="B24" s="16" t="s">
        <v>71</v>
      </c>
      <c r="C24" s="16"/>
      <c r="D24" s="16"/>
      <c r="E24" s="16"/>
      <c r="F24" s="16"/>
      <c r="G24" s="16"/>
    </row>
    <row r="25" spans="2:13" ht="16" x14ac:dyDescent="0.2">
      <c r="B25" s="76" t="s">
        <v>59</v>
      </c>
      <c r="C25" s="96" t="s">
        <v>72</v>
      </c>
      <c r="D25" s="96"/>
      <c r="E25" s="96"/>
      <c r="F25" s="96"/>
      <c r="G25" s="96"/>
      <c r="I25" s="90"/>
      <c r="J25" s="90"/>
      <c r="K25" s="90"/>
      <c r="L25" s="90"/>
      <c r="M25" s="90"/>
    </row>
    <row r="26" spans="2:13" ht="16" x14ac:dyDescent="0.2">
      <c r="B26" s="76" t="s">
        <v>60</v>
      </c>
      <c r="C26" s="96" t="s">
        <v>73</v>
      </c>
      <c r="D26" s="96"/>
      <c r="E26" s="96"/>
      <c r="F26" s="96"/>
      <c r="G26" s="96"/>
      <c r="I26" s="90"/>
      <c r="J26" s="90"/>
      <c r="K26" s="91"/>
      <c r="L26" s="90"/>
      <c r="M26" s="91"/>
    </row>
    <row r="27" spans="2:13" ht="16" x14ac:dyDescent="0.2">
      <c r="B27" s="76" t="s">
        <v>61</v>
      </c>
      <c r="C27" s="96" t="s">
        <v>74</v>
      </c>
      <c r="D27" s="96"/>
      <c r="E27" s="96"/>
      <c r="F27" s="96"/>
      <c r="G27" s="96"/>
      <c r="I27" s="90"/>
      <c r="J27" s="90"/>
      <c r="K27" s="91"/>
      <c r="L27" s="90"/>
      <c r="M27" s="91"/>
    </row>
    <row r="28" spans="2:13" ht="16" x14ac:dyDescent="0.2">
      <c r="B28" s="76" t="s">
        <v>62</v>
      </c>
      <c r="C28" s="96" t="s">
        <v>75</v>
      </c>
      <c r="D28" s="96"/>
      <c r="E28" s="96"/>
      <c r="F28" s="96"/>
      <c r="G28" s="96"/>
      <c r="I28" s="90"/>
      <c r="J28" s="90"/>
      <c r="K28" s="90"/>
      <c r="L28" s="90"/>
      <c r="M28" s="91"/>
    </row>
    <row r="29" spans="2:13" ht="60.75" customHeight="1" x14ac:dyDescent="0.2">
      <c r="B29" s="77" t="s">
        <v>68</v>
      </c>
      <c r="C29" s="97" t="s">
        <v>76</v>
      </c>
      <c r="D29" s="98"/>
      <c r="E29" s="98"/>
      <c r="F29" s="98"/>
      <c r="G29" s="98"/>
      <c r="I29" s="90"/>
      <c r="J29" s="90"/>
      <c r="K29" s="90"/>
      <c r="L29" s="90"/>
      <c r="M29" s="91"/>
    </row>
    <row r="30" spans="2:13" ht="16" x14ac:dyDescent="0.2">
      <c r="B30" s="16"/>
      <c r="C30" s="16"/>
      <c r="D30" s="16"/>
      <c r="E30" s="16"/>
      <c r="F30" s="16"/>
      <c r="G30" s="16"/>
    </row>
    <row r="31" spans="2:13" ht="16" x14ac:dyDescent="0.2">
      <c r="B31" s="6"/>
      <c r="C31" s="16"/>
      <c r="D31" s="16"/>
      <c r="E31" s="16"/>
      <c r="F31" s="16"/>
      <c r="G31" s="16"/>
    </row>
  </sheetData>
  <sheetProtection selectLockedCells="1" selectUnlockedCells="1"/>
  <mergeCells count="5">
    <mergeCell ref="C25:G25"/>
    <mergeCell ref="C26:G26"/>
    <mergeCell ref="C27:G27"/>
    <mergeCell ref="C28:G28"/>
    <mergeCell ref="C29:G29"/>
  </mergeCells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Berechnung_1</vt:lpstr>
      <vt:lpstr>Berechnung 2</vt:lpstr>
      <vt:lpstr>Berechnung 3-1</vt:lpstr>
      <vt:lpstr>Berechnung 3-2</vt:lpstr>
      <vt:lpstr>Berechnung_4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User10</dc:creator>
  <cp:lastModifiedBy>Microsoft Office User</cp:lastModifiedBy>
  <dcterms:created xsi:type="dcterms:W3CDTF">2020-08-18T08:37:22Z</dcterms:created>
  <dcterms:modified xsi:type="dcterms:W3CDTF">2020-09-20T08:35:12Z</dcterms:modified>
</cp:coreProperties>
</file>