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hrer\Desktop\"/>
    </mc:Choice>
  </mc:AlternateContent>
  <bookViews>
    <workbookView xWindow="0" yWindow="0" windowWidth="21600" windowHeight="9600"/>
  </bookViews>
  <sheets>
    <sheet name="Ansparen von Kapital" sheetId="2" r:id="rId1"/>
    <sheet name="Vergleich von Angeboten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" i="3" l="1"/>
  <c r="M9" i="3"/>
  <c r="M10" i="3"/>
  <c r="M11" i="3"/>
  <c r="M12" i="3"/>
  <c r="M7" i="3"/>
  <c r="L11" i="3"/>
  <c r="L9" i="3"/>
  <c r="L7" i="3"/>
  <c r="E24" i="2"/>
  <c r="E25" i="2" s="1"/>
  <c r="E26" i="2" s="1"/>
  <c r="E27" i="2" s="1"/>
  <c r="E28" i="2" s="1"/>
  <c r="E29" i="2" s="1"/>
  <c r="E30" i="2" s="1"/>
  <c r="E31" i="2" s="1"/>
  <c r="E32" i="2" s="1"/>
  <c r="E33" i="2" s="1"/>
  <c r="E8" i="2"/>
  <c r="D10" i="2" s="1"/>
  <c r="D11" i="2" s="1"/>
  <c r="D12" i="2" s="1"/>
  <c r="D13" i="2" s="1"/>
  <c r="D14" i="2" s="1"/>
  <c r="D15" i="2" s="1"/>
  <c r="D16" i="2" s="1"/>
  <c r="D17" i="2" s="1"/>
  <c r="D18" i="2" s="1"/>
  <c r="D19" i="2" s="1"/>
</calcChain>
</file>

<file path=xl/sharedStrings.xml><?xml version="1.0" encoding="utf-8"?>
<sst xmlns="http://schemas.openxmlformats.org/spreadsheetml/2006/main" count="25" uniqueCount="22">
  <si>
    <t>Zinssatz</t>
  </si>
  <si>
    <t>Ansparen von Kapital</t>
  </si>
  <si>
    <t>p</t>
  </si>
  <si>
    <t>Jahre</t>
  </si>
  <si>
    <t>Zahlung</t>
  </si>
  <si>
    <t>Zinssatz konstant</t>
  </si>
  <si>
    <t>a)</t>
  </si>
  <si>
    <t>b)</t>
  </si>
  <si>
    <t>Vergleich von Angeboten</t>
  </si>
  <si>
    <t xml:space="preserve">Zinssatz </t>
  </si>
  <si>
    <t>Angebot 1</t>
  </si>
  <si>
    <t>Angebot 2</t>
  </si>
  <si>
    <t>Angebot 3</t>
  </si>
  <si>
    <t>Heute</t>
  </si>
  <si>
    <t>in Jahren</t>
  </si>
  <si>
    <t>Barwert</t>
  </si>
  <si>
    <t>Zinssatz wechselnd</t>
  </si>
  <si>
    <t>Wert am Ende des Jahres</t>
  </si>
  <si>
    <t>q</t>
  </si>
  <si>
    <t>Jan legt immer am Anfang des Jahres sein Weihnachtsgeld an. Über wie viel Kapital kann er am Ende verfügen?</t>
  </si>
  <si>
    <t>Zinsen + neue Zahlung</t>
  </si>
  <si>
    <t>Alle Zahlungen werden auf den Zeitpunkt HEUTE abgezinst. Anzahl der Jahres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</si>
</sst>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5" formatCode="_-* #,##0\ &quot;€&quot;_-;\-* #,##0\ &quot;€&quot;_-;_-* &quot;-&quot;??\ &quot;€&quot;_-;_-@_-"/>
    <numFmt numFmtId="166" formatCode="_-* #,##0.00\ [$€-407]_-;\-* #,##0.00\ [$€-407]_-;_-* &quot;-&quot;??\ [$€-407]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73FDD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0" xfId="1" applyFont="1"/>
    <xf numFmtId="0" fontId="4" fillId="0" borderId="0" xfId="0" applyFont="1"/>
    <xf numFmtId="9" fontId="4" fillId="0" borderId="0" xfId="0" applyNumberFormat="1" applyFont="1"/>
    <xf numFmtId="10" fontId="0" fillId="0" borderId="0" xfId="0" applyNumberFormat="1"/>
    <xf numFmtId="0" fontId="5" fillId="0" borderId="0" xfId="0" applyFont="1"/>
    <xf numFmtId="0" fontId="2" fillId="0" borderId="1" xfId="0" applyFont="1" applyBorder="1"/>
    <xf numFmtId="165" fontId="0" fillId="0" borderId="1" xfId="1" applyNumberFormat="1" applyFont="1" applyBorder="1"/>
    <xf numFmtId="0" fontId="3" fillId="0" borderId="0" xfId="0" applyFont="1"/>
    <xf numFmtId="10" fontId="7" fillId="0" borderId="0" xfId="0" applyNumberFormat="1" applyFont="1"/>
    <xf numFmtId="0" fontId="6" fillId="0" borderId="1" xfId="0" applyFont="1" applyBorder="1" applyAlignment="1">
      <alignment horizontal="center"/>
    </xf>
    <xf numFmtId="0" fontId="0" fillId="4" borderId="0" xfId="0" applyFill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/>
    <xf numFmtId="0" fontId="0" fillId="5" borderId="0" xfId="0" applyFill="1" applyAlignment="1">
      <alignment wrapText="1"/>
    </xf>
    <xf numFmtId="44" fontId="0" fillId="5" borderId="0" xfId="0" applyNumberFormat="1" applyFill="1"/>
    <xf numFmtId="166" fontId="0" fillId="5" borderId="0" xfId="0" applyNumberFormat="1" applyFill="1"/>
    <xf numFmtId="0" fontId="8" fillId="0" borderId="0" xfId="0" applyFont="1"/>
    <xf numFmtId="44" fontId="6" fillId="3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0" fontId="0" fillId="6" borderId="1" xfId="0" applyFill="1" applyBorder="1" applyAlignment="1">
      <alignment horizontal="center"/>
    </xf>
    <xf numFmtId="0" fontId="0" fillId="6" borderId="0" xfId="0" applyFill="1"/>
    <xf numFmtId="0" fontId="6" fillId="0" borderId="0" xfId="0" applyFont="1"/>
    <xf numFmtId="0" fontId="2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73F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3"/>
  <sheetViews>
    <sheetView tabSelected="1" workbookViewId="0">
      <selection activeCell="B21" sqref="B21"/>
    </sheetView>
  </sheetViews>
  <sheetFormatPr baseColWidth="10" defaultRowHeight="15.75" x14ac:dyDescent="0.25"/>
  <cols>
    <col min="1" max="1" width="3.125" customWidth="1"/>
    <col min="4" max="4" width="19" customWidth="1"/>
    <col min="5" max="5" width="15.25" customWidth="1"/>
  </cols>
  <sheetData>
    <row r="3" spans="1:10" ht="23.25" x14ac:dyDescent="0.35">
      <c r="B3" s="5" t="s">
        <v>1</v>
      </c>
    </row>
    <row r="5" spans="1:10" x14ac:dyDescent="0.25">
      <c r="B5" s="11" t="s">
        <v>19</v>
      </c>
      <c r="C5" s="11"/>
      <c r="D5" s="11"/>
      <c r="E5" s="11"/>
      <c r="F5" s="11"/>
      <c r="G5" s="11"/>
      <c r="H5" s="11"/>
      <c r="I5" s="11"/>
      <c r="J5" s="11"/>
    </row>
    <row r="7" spans="1:10" x14ac:dyDescent="0.25">
      <c r="A7" t="s">
        <v>6</v>
      </c>
      <c r="B7" s="26" t="s">
        <v>5</v>
      </c>
      <c r="D7" s="2" t="s">
        <v>2</v>
      </c>
      <c r="E7" s="3">
        <v>0.05</v>
      </c>
    </row>
    <row r="8" spans="1:10" x14ac:dyDescent="0.25">
      <c r="D8" t="s">
        <v>18</v>
      </c>
      <c r="E8" s="15">
        <f>1+E7</f>
        <v>1.05</v>
      </c>
    </row>
    <row r="9" spans="1:10" ht="36.75" customHeight="1" x14ac:dyDescent="0.25">
      <c r="B9" t="s">
        <v>3</v>
      </c>
      <c r="C9" t="s">
        <v>4</v>
      </c>
      <c r="D9" s="16" t="s">
        <v>17</v>
      </c>
      <c r="E9" s="14"/>
    </row>
    <row r="10" spans="1:10" x14ac:dyDescent="0.25">
      <c r="B10">
        <v>2010</v>
      </c>
      <c r="C10" s="1">
        <v>1000</v>
      </c>
      <c r="D10" s="17">
        <f>C10*$E$8</f>
        <v>1050</v>
      </c>
      <c r="F10" s="19" t="s">
        <v>20</v>
      </c>
    </row>
    <row r="11" spans="1:10" x14ac:dyDescent="0.25">
      <c r="B11">
        <v>2011</v>
      </c>
      <c r="C11" s="1">
        <v>800</v>
      </c>
      <c r="D11" s="18">
        <f>(D10+C11)*$E$8</f>
        <v>1942.5</v>
      </c>
    </row>
    <row r="12" spans="1:10" x14ac:dyDescent="0.25">
      <c r="B12">
        <v>2012</v>
      </c>
      <c r="C12" s="1">
        <v>650</v>
      </c>
      <c r="D12" s="18">
        <f t="shared" ref="D12:D19" si="0">(D11+C12)*$E$8</f>
        <v>2722.125</v>
      </c>
    </row>
    <row r="13" spans="1:10" x14ac:dyDescent="0.25">
      <c r="B13">
        <v>2013</v>
      </c>
      <c r="C13" s="1">
        <v>1500</v>
      </c>
      <c r="D13" s="18">
        <f t="shared" si="0"/>
        <v>4433.2312499999998</v>
      </c>
    </row>
    <row r="14" spans="1:10" x14ac:dyDescent="0.25">
      <c r="B14">
        <v>2014</v>
      </c>
      <c r="C14" s="1">
        <v>1800</v>
      </c>
      <c r="D14" s="18">
        <f t="shared" si="0"/>
        <v>6544.8928125000002</v>
      </c>
    </row>
    <row r="15" spans="1:10" x14ac:dyDescent="0.25">
      <c r="B15">
        <v>2015</v>
      </c>
      <c r="C15" s="1">
        <v>3500</v>
      </c>
      <c r="D15" s="18">
        <f t="shared" si="0"/>
        <v>10547.137453125</v>
      </c>
    </row>
    <row r="16" spans="1:10" x14ac:dyDescent="0.25">
      <c r="B16">
        <v>2016</v>
      </c>
      <c r="C16" s="1">
        <v>2000</v>
      </c>
      <c r="D16" s="18">
        <f t="shared" si="0"/>
        <v>13174.49432578125</v>
      </c>
    </row>
    <row r="17" spans="1:5" x14ac:dyDescent="0.25">
      <c r="B17">
        <v>2017</v>
      </c>
      <c r="C17" s="1">
        <v>950</v>
      </c>
      <c r="D17" s="18">
        <f t="shared" si="0"/>
        <v>14830.719042070314</v>
      </c>
    </row>
    <row r="18" spans="1:5" x14ac:dyDescent="0.25">
      <c r="B18">
        <v>2018</v>
      </c>
      <c r="C18" s="1">
        <v>1000</v>
      </c>
      <c r="D18" s="18">
        <f t="shared" si="0"/>
        <v>16622.254994173829</v>
      </c>
    </row>
    <row r="19" spans="1:5" x14ac:dyDescent="0.25">
      <c r="B19">
        <v>2019</v>
      </c>
      <c r="C19" s="1">
        <v>450</v>
      </c>
      <c r="D19" s="18">
        <f t="shared" si="0"/>
        <v>17925.867743882522</v>
      </c>
    </row>
    <row r="21" spans="1:5" x14ac:dyDescent="0.25">
      <c r="A21" t="s">
        <v>7</v>
      </c>
      <c r="B21" s="26" t="s">
        <v>16</v>
      </c>
    </row>
    <row r="23" spans="1:5" ht="31.5" x14ac:dyDescent="0.25">
      <c r="B23" t="s">
        <v>3</v>
      </c>
      <c r="C23" t="s">
        <v>4</v>
      </c>
      <c r="D23" t="s">
        <v>0</v>
      </c>
      <c r="E23" s="16" t="s">
        <v>17</v>
      </c>
    </row>
    <row r="24" spans="1:5" x14ac:dyDescent="0.25">
      <c r="B24">
        <v>2010</v>
      </c>
      <c r="C24" s="1">
        <v>1000</v>
      </c>
      <c r="D24" s="4">
        <v>0.05</v>
      </c>
      <c r="E24" s="18">
        <f>C24*(D24+1)</f>
        <v>1050</v>
      </c>
    </row>
    <row r="25" spans="1:5" x14ac:dyDescent="0.25">
      <c r="B25">
        <v>2011</v>
      </c>
      <c r="C25" s="1">
        <v>800</v>
      </c>
      <c r="D25" s="4">
        <v>0.05</v>
      </c>
      <c r="E25" s="18">
        <f>(E24+C25)*(1+D25)</f>
        <v>1942.5</v>
      </c>
    </row>
    <row r="26" spans="1:5" x14ac:dyDescent="0.25">
      <c r="B26">
        <v>2012</v>
      </c>
      <c r="C26" s="1">
        <v>650</v>
      </c>
      <c r="D26" s="4">
        <v>3.5000000000000003E-2</v>
      </c>
      <c r="E26" s="18">
        <f t="shared" ref="E26:E33" si="1">(E25+C26)*(1+D26)</f>
        <v>2683.2374999999997</v>
      </c>
    </row>
    <row r="27" spans="1:5" x14ac:dyDescent="0.25">
      <c r="B27">
        <v>2013</v>
      </c>
      <c r="C27" s="1">
        <v>1500</v>
      </c>
      <c r="D27" s="4">
        <v>3.5000000000000003E-2</v>
      </c>
      <c r="E27" s="18">
        <f t="shared" si="1"/>
        <v>4329.6508124999991</v>
      </c>
    </row>
    <row r="28" spans="1:5" x14ac:dyDescent="0.25">
      <c r="B28">
        <v>2014</v>
      </c>
      <c r="C28" s="1">
        <v>1800</v>
      </c>
      <c r="D28" s="4">
        <v>3.5000000000000003E-2</v>
      </c>
      <c r="E28" s="18">
        <f t="shared" si="1"/>
        <v>6344.1885909374987</v>
      </c>
    </row>
    <row r="29" spans="1:5" x14ac:dyDescent="0.25">
      <c r="B29">
        <v>2015</v>
      </c>
      <c r="C29" s="1">
        <v>3500</v>
      </c>
      <c r="D29" s="4">
        <v>0.02</v>
      </c>
      <c r="E29" s="18">
        <f t="shared" si="1"/>
        <v>10041.072362756247</v>
      </c>
    </row>
    <row r="30" spans="1:5" x14ac:dyDescent="0.25">
      <c r="B30">
        <v>2016</v>
      </c>
      <c r="C30" s="1">
        <v>2000</v>
      </c>
      <c r="D30" s="4">
        <v>0.02</v>
      </c>
      <c r="E30" s="18">
        <f t="shared" si="1"/>
        <v>12281.893810011372</v>
      </c>
    </row>
    <row r="31" spans="1:5" x14ac:dyDescent="0.25">
      <c r="B31">
        <v>2017</v>
      </c>
      <c r="C31" s="1">
        <v>950</v>
      </c>
      <c r="D31" s="4">
        <v>4.4999999999999998E-2</v>
      </c>
      <c r="E31" s="18">
        <f t="shared" si="1"/>
        <v>13827.329031461883</v>
      </c>
    </row>
    <row r="32" spans="1:5" x14ac:dyDescent="0.25">
      <c r="B32">
        <v>2018</v>
      </c>
      <c r="C32" s="1">
        <v>1000</v>
      </c>
      <c r="D32" s="4">
        <v>4.4999999999999998E-2</v>
      </c>
      <c r="E32" s="18">
        <f t="shared" si="1"/>
        <v>15494.558837877667</v>
      </c>
    </row>
    <row r="33" spans="2:5" x14ac:dyDescent="0.25">
      <c r="B33">
        <v>2019</v>
      </c>
      <c r="C33" s="1">
        <v>450</v>
      </c>
      <c r="D33" s="4">
        <v>7.0000000000000007E-2</v>
      </c>
      <c r="E33" s="18">
        <f t="shared" si="1"/>
        <v>17060.677956529104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4"/>
  <sheetViews>
    <sheetView workbookViewId="0">
      <selection activeCell="J23" sqref="J23"/>
    </sheetView>
  </sheetViews>
  <sheetFormatPr baseColWidth="10" defaultRowHeight="15.75" x14ac:dyDescent="0.25"/>
  <cols>
    <col min="1" max="1" width="2.75" customWidth="1"/>
    <col min="3" max="3" width="13" bestFit="1" customWidth="1"/>
    <col min="5" max="5" width="5.5" customWidth="1"/>
    <col min="7" max="8" width="5.25" customWidth="1"/>
    <col min="10" max="10" width="6.5" customWidth="1"/>
    <col min="12" max="12" width="18" customWidth="1"/>
  </cols>
  <sheetData>
    <row r="2" spans="2:13" ht="23.25" x14ac:dyDescent="0.35">
      <c r="B2" s="12" t="s">
        <v>8</v>
      </c>
      <c r="C2" s="12"/>
      <c r="D2" s="12"/>
      <c r="E2" s="12"/>
      <c r="F2" s="12"/>
      <c r="G2" s="12"/>
      <c r="H2" s="12"/>
    </row>
    <row r="4" spans="2:13" ht="21" x14ac:dyDescent="0.35">
      <c r="B4" s="8" t="s">
        <v>9</v>
      </c>
      <c r="C4" s="9">
        <v>0.05</v>
      </c>
    </row>
    <row r="5" spans="2:13" x14ac:dyDescent="0.25">
      <c r="D5" s="13" t="s">
        <v>14</v>
      </c>
      <c r="E5" s="13"/>
      <c r="F5" s="13"/>
      <c r="G5" s="13"/>
      <c r="H5" s="13"/>
      <c r="I5" s="13"/>
      <c r="J5" s="13"/>
      <c r="K5" s="13"/>
    </row>
    <row r="6" spans="2:13" x14ac:dyDescent="0.25">
      <c r="B6" s="6"/>
      <c r="C6" s="21" t="s">
        <v>13</v>
      </c>
      <c r="D6" s="23">
        <v>1</v>
      </c>
      <c r="E6" s="23">
        <v>2</v>
      </c>
      <c r="F6" s="23">
        <v>3</v>
      </c>
      <c r="G6" s="23">
        <v>4</v>
      </c>
      <c r="H6" s="23">
        <v>5</v>
      </c>
      <c r="I6" s="23">
        <v>6</v>
      </c>
      <c r="J6" s="23">
        <v>7</v>
      </c>
      <c r="K6" s="23">
        <v>8</v>
      </c>
      <c r="L6" s="10" t="s">
        <v>15</v>
      </c>
    </row>
    <row r="7" spans="2:13" x14ac:dyDescent="0.25">
      <c r="B7" s="6" t="s">
        <v>10</v>
      </c>
      <c r="C7" s="22">
        <v>100000</v>
      </c>
      <c r="D7" s="7"/>
      <c r="E7" s="7"/>
      <c r="F7" s="7">
        <v>100000</v>
      </c>
      <c r="G7" s="7"/>
      <c r="H7" s="7"/>
      <c r="I7" s="7">
        <v>100000</v>
      </c>
      <c r="J7" s="7"/>
      <c r="K7" s="7">
        <v>100000</v>
      </c>
      <c r="L7" s="20">
        <f>C7+F7/(1+$C$4)^F6+I7/(1+$C$4)^I6+K7/(1+$C$4)^K6</f>
        <v>328689.2357196791</v>
      </c>
      <c r="M7" s="25" t="str">
        <f>IF(L7=MAX($L$7:$L$11),"Bestes Angebot","")</f>
        <v/>
      </c>
    </row>
    <row r="8" spans="2:13" x14ac:dyDescent="0.25">
      <c r="B8" s="6"/>
      <c r="C8" s="22"/>
      <c r="D8" s="7"/>
      <c r="E8" s="7"/>
      <c r="F8" s="7"/>
      <c r="G8" s="7"/>
      <c r="H8" s="7"/>
      <c r="I8" s="7"/>
      <c r="J8" s="7"/>
      <c r="K8" s="7"/>
      <c r="L8" s="20"/>
      <c r="M8" s="25" t="str">
        <f t="shared" ref="M8:M12" si="0">IF(L8=MAX($L$7:$L$11),"Bestes Angebot","")</f>
        <v/>
      </c>
    </row>
    <row r="9" spans="2:13" x14ac:dyDescent="0.25">
      <c r="B9" s="6" t="s">
        <v>11</v>
      </c>
      <c r="C9" s="22">
        <v>175000</v>
      </c>
      <c r="D9" s="7">
        <v>200000</v>
      </c>
      <c r="E9" s="7"/>
      <c r="F9" s="7"/>
      <c r="G9" s="7"/>
      <c r="H9" s="7"/>
      <c r="I9" s="7"/>
      <c r="J9" s="7"/>
      <c r="K9" s="7"/>
      <c r="L9" s="20">
        <f>C9+D9/(1+$C$4)^D6</f>
        <v>365476.19047619047</v>
      </c>
      <c r="M9" s="25" t="str">
        <f t="shared" si="0"/>
        <v>Bestes Angebot</v>
      </c>
    </row>
    <row r="10" spans="2:13" x14ac:dyDescent="0.25">
      <c r="B10" s="6"/>
      <c r="C10" s="22"/>
      <c r="D10" s="7"/>
      <c r="E10" s="7"/>
      <c r="F10" s="7"/>
      <c r="G10" s="7"/>
      <c r="H10" s="7"/>
      <c r="I10" s="7"/>
      <c r="J10" s="7"/>
      <c r="K10" s="7"/>
      <c r="L10" s="20"/>
      <c r="M10" s="25" t="str">
        <f t="shared" si="0"/>
        <v/>
      </c>
    </row>
    <row r="11" spans="2:13" x14ac:dyDescent="0.25">
      <c r="B11" s="6" t="s">
        <v>12</v>
      </c>
      <c r="C11" s="22"/>
      <c r="D11" s="7"/>
      <c r="E11" s="7"/>
      <c r="F11" s="7"/>
      <c r="G11" s="7"/>
      <c r="H11" s="7"/>
      <c r="I11" s="7"/>
      <c r="J11" s="7"/>
      <c r="K11" s="7">
        <v>500000</v>
      </c>
      <c r="L11" s="20">
        <f>K11/(1+$C$4)^K6</f>
        <v>338419.68101434357</v>
      </c>
      <c r="M11" s="25" t="str">
        <f t="shared" si="0"/>
        <v/>
      </c>
    </row>
    <row r="12" spans="2:13" x14ac:dyDescent="0.25">
      <c r="M12" t="str">
        <f t="shared" si="0"/>
        <v/>
      </c>
    </row>
    <row r="14" spans="2:13" x14ac:dyDescent="0.25">
      <c r="C14" s="19" t="s">
        <v>21</v>
      </c>
      <c r="D14" s="19"/>
      <c r="E14" s="19"/>
      <c r="F14" s="19"/>
      <c r="G14" s="19"/>
      <c r="H14" s="19"/>
      <c r="I14" s="24"/>
    </row>
  </sheetData>
  <mergeCells count="2">
    <mergeCell ref="B2:H2"/>
    <mergeCell ref="D5:K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Ansparen von Kapital</vt:lpstr>
      <vt:lpstr>Vergleich von Angeboten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Lehrer</cp:lastModifiedBy>
  <cp:lastPrinted>2019-12-12T08:19:26Z</cp:lastPrinted>
  <dcterms:created xsi:type="dcterms:W3CDTF">2019-12-04T16:34:11Z</dcterms:created>
  <dcterms:modified xsi:type="dcterms:W3CDTF">2019-12-12T08:20:20Z</dcterms:modified>
</cp:coreProperties>
</file>