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28800" windowHeight="12300"/>
  </bookViews>
  <sheets>
    <sheet name="BinVert-Lös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5" i="1"/>
  <c r="E16" i="1"/>
  <c r="E17" i="1"/>
  <c r="E18" i="1"/>
  <c r="E12" i="1"/>
  <c r="G18" i="1"/>
  <c r="F18" i="1"/>
  <c r="G17" i="1"/>
  <c r="F17" i="1"/>
  <c r="G16" i="1"/>
  <c r="F16" i="1"/>
  <c r="G15" i="1"/>
  <c r="F15" i="1"/>
  <c r="G14" i="1"/>
  <c r="G13" i="1"/>
  <c r="G12" i="1"/>
  <c r="F12" i="1"/>
  <c r="C7" i="1" l="1"/>
  <c r="C8" i="1"/>
</calcChain>
</file>

<file path=xl/sharedStrings.xml><?xml version="1.0" encoding="utf-8"?>
<sst xmlns="http://schemas.openxmlformats.org/spreadsheetml/2006/main" count="50" uniqueCount="49">
  <si>
    <t>Binomialverteilung in Excel</t>
  </si>
  <si>
    <t>Treffer</t>
  </si>
  <si>
    <t>Anzahl 1</t>
  </si>
  <si>
    <t>Anzahl 2</t>
  </si>
  <si>
    <t>genau</t>
  </si>
  <si>
    <t>weniger als</t>
  </si>
  <si>
    <t>nur die ersten</t>
  </si>
  <si>
    <t>Lösung</t>
  </si>
  <si>
    <t>binom.vert(k;n;p;0 oder 1)</t>
  </si>
  <si>
    <t>Syntax:</t>
  </si>
  <si>
    <t xml:space="preserve">entspricht </t>
  </si>
  <si>
    <t>B(n;p;k)</t>
  </si>
  <si>
    <t>bzw.</t>
  </si>
  <si>
    <t>F(n;p;k)</t>
  </si>
  <si>
    <t>bei 0</t>
  </si>
  <si>
    <t>bei 1</t>
  </si>
  <si>
    <t>Erwartungswert</t>
  </si>
  <si>
    <t>höchstens</t>
  </si>
  <si>
    <t>mindestens</t>
  </si>
  <si>
    <t>mehr als</t>
  </si>
  <si>
    <t xml:space="preserve">die ersten A1 und die letzten A2 </t>
  </si>
  <si>
    <t>Einzelwahrscheinlichkeit (binompdf)</t>
  </si>
  <si>
    <t>kummulierte Wahrscheinlichkeit (binomcdf)</t>
  </si>
  <si>
    <t xml:space="preserve"> </t>
  </si>
  <si>
    <r>
      <t xml:space="preserve">p </t>
    </r>
    <r>
      <rPr>
        <b/>
        <sz val="10"/>
        <color theme="8" tint="-0.499984740745262"/>
        <rFont val="Calibri (Textkörper)"/>
      </rPr>
      <t>Wahrscheinlichkeit eine bestimmte Eigenschaft zu haben</t>
    </r>
  </si>
  <si>
    <r>
      <t xml:space="preserve">q </t>
    </r>
    <r>
      <rPr>
        <b/>
        <sz val="10"/>
        <color theme="8" tint="-0.499984740745262"/>
        <rFont val="Calibri (Textkörper)"/>
      </rPr>
      <t>Wahrscheinlichkeit eine bestimmte nicht Eigenschaft zu haben</t>
    </r>
  </si>
  <si>
    <t xml:space="preserve">nur die ersten A1 und die letzten A2 </t>
  </si>
  <si>
    <t>von den ersten A1 genau A2 Treffer</t>
  </si>
  <si>
    <t>von den ersten und den letzten A1 genau A2 Treffer</t>
  </si>
  <si>
    <t>die ersten A1 haben die Eigenschaft</t>
  </si>
  <si>
    <t>Beispiel</t>
  </si>
  <si>
    <t>Menge / Anzahl Versuche</t>
  </si>
  <si>
    <t>Rechnung</t>
  </si>
  <si>
    <t>Variablen</t>
  </si>
  <si>
    <t>Lösungsbereich</t>
  </si>
  <si>
    <t>von</t>
  </si>
  <si>
    <t>bis</t>
  </si>
  <si>
    <t>in Excel</t>
  </si>
  <si>
    <t>k1</t>
  </si>
  <si>
    <t>k2</t>
  </si>
  <si>
    <t>B(n;p;k1)</t>
  </si>
  <si>
    <t>F(n;p;k1-1)</t>
  </si>
  <si>
    <t>1-F(n,p;k1-1)</t>
  </si>
  <si>
    <t>1-F(n,p;k1)</t>
  </si>
  <si>
    <t>F(n;p;k2-1)-F(n;p;k1)</t>
  </si>
  <si>
    <t>zwischen k1 und k2</t>
  </si>
  <si>
    <t>mindestens k1, höchstens k2</t>
  </si>
  <si>
    <t>F(n;p;k2)-F(n;p;k1-1)</t>
  </si>
  <si>
    <t>TR 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</si>
</sst>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0"/>
      <color theme="8" tint="-0.499984740745262"/>
      <name val="Calibri (Textkörper)"/>
    </font>
    <font>
      <sz val="16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0" fontId="0" fillId="0" borderId="0" xfId="1" applyNumberFormat="1" applyFont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1" fillId="2" borderId="1" xfId="0" applyFont="1" applyFill="1" applyBorder="1"/>
    <xf numFmtId="10" fontId="11" fillId="2" borderId="1" xfId="1" applyNumberFormat="1" applyFont="1" applyFill="1" applyBorder="1"/>
    <xf numFmtId="0" fontId="0" fillId="3" borderId="1" xfId="0" applyFill="1" applyBorder="1" applyAlignment="1">
      <alignment wrapText="1"/>
    </xf>
    <xf numFmtId="0" fontId="0" fillId="0" borderId="0" xfId="0" applyBorder="1" applyAlignment="1">
      <alignment wrapText="1"/>
    </xf>
    <xf numFmtId="10" fontId="12" fillId="4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0" xfId="0" applyFill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13" fillId="7" borderId="1" xfId="1" applyNumberFormat="1" applyFont="1" applyFill="1" applyBorder="1" applyAlignment="1">
      <alignment horizontal="center"/>
    </xf>
    <xf numFmtId="1" fontId="13" fillId="7" borderId="1" xfId="0" applyNumberFormat="1" applyFont="1" applyFill="1" applyBorder="1" applyAlignment="1">
      <alignment horizontal="center"/>
    </xf>
    <xf numFmtId="0" fontId="0" fillId="8" borderId="0" xfId="0" applyFill="1"/>
    <xf numFmtId="0" fontId="0" fillId="3" borderId="1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0" xfId="0" applyFill="1" applyBorder="1" applyAlignment="1">
      <alignment horizontal="center"/>
    </xf>
    <xf numFmtId="10" fontId="12" fillId="8" borderId="0" xfId="1" applyNumberFormat="1" applyFont="1" applyFill="1" applyBorder="1" applyAlignment="1">
      <alignment horizontal="center"/>
    </xf>
    <xf numFmtId="1" fontId="13" fillId="8" borderId="0" xfId="1" applyNumberFormat="1" applyFont="1" applyFill="1" applyBorder="1" applyAlignment="1">
      <alignment horizontal="center"/>
    </xf>
    <xf numFmtId="1" fontId="13" fillId="8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8" borderId="0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10" borderId="1" xfId="0" applyFill="1" applyBorder="1"/>
    <xf numFmtId="0" fontId="4" fillId="10" borderId="1" xfId="0" applyFont="1" applyFill="1" applyBorder="1" applyAlignment="1">
      <alignment horizontal="center"/>
    </xf>
    <xf numFmtId="10" fontId="4" fillId="10" borderId="1" xfId="1" applyNumberFormat="1" applyFont="1" applyFill="1" applyBorder="1" applyAlignment="1">
      <alignment horizontal="center"/>
    </xf>
    <xf numFmtId="10" fontId="2" fillId="10" borderId="1" xfId="1" applyNumberFormat="1" applyFont="1" applyFill="1" applyBorder="1" applyAlignment="1">
      <alignment horizontal="center"/>
    </xf>
    <xf numFmtId="0" fontId="0" fillId="10" borderId="0" xfId="0" applyFill="1"/>
    <xf numFmtId="0" fontId="2" fillId="10" borderId="1" xfId="0" applyFont="1" applyFill="1" applyBorder="1" applyAlignment="1">
      <alignment horizontal="center"/>
    </xf>
    <xf numFmtId="0" fontId="2" fillId="10" borderId="0" xfId="0" applyFont="1" applyFill="1"/>
    <xf numFmtId="0" fontId="2" fillId="10" borderId="1" xfId="0" applyFont="1" applyFill="1" applyBorder="1"/>
    <xf numFmtId="1" fontId="13" fillId="11" borderId="1" xfId="1" applyNumberFormat="1" applyFont="1" applyFill="1" applyBorder="1" applyAlignment="1">
      <alignment horizontal="center"/>
    </xf>
    <xf numFmtId="1" fontId="13" fillId="11" borderId="1" xfId="0" applyNumberFormat="1" applyFont="1" applyFill="1" applyBorder="1" applyAlignment="1">
      <alignment horizontal="center"/>
    </xf>
    <xf numFmtId="1" fontId="13" fillId="11" borderId="10" xfId="1" applyNumberFormat="1" applyFont="1" applyFill="1" applyBorder="1" applyAlignment="1">
      <alignment horizontal="center"/>
    </xf>
    <xf numFmtId="1" fontId="13" fillId="11" borderId="10" xfId="0" applyNumberFormat="1" applyFont="1" applyFill="1" applyBorder="1" applyAlignment="1">
      <alignment horizontal="center"/>
    </xf>
    <xf numFmtId="0" fontId="0" fillId="9" borderId="0" xfId="0" applyFill="1"/>
    <xf numFmtId="10" fontId="11" fillId="9" borderId="1" xfId="0" applyNumberFormat="1" applyFont="1" applyFill="1" applyBorder="1"/>
    <xf numFmtId="0" fontId="11" fillId="9" borderId="1" xfId="0" applyFont="1" applyFill="1" applyBorder="1"/>
    <xf numFmtId="10" fontId="2" fillId="9" borderId="1" xfId="1" applyNumberFormat="1" applyFont="1" applyFill="1" applyBorder="1" applyAlignment="1">
      <alignment horizontal="center"/>
    </xf>
    <xf numFmtId="0" fontId="0" fillId="12" borderId="1" xfId="0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CCFF"/>
      <color rgb="FF73FB79"/>
      <color rgb="FFFF66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zoomScale="104" workbookViewId="0">
      <selection activeCell="H24" sqref="H24"/>
    </sheetView>
  </sheetViews>
  <sheetFormatPr baseColWidth="10" defaultRowHeight="15.75"/>
  <cols>
    <col min="2" max="2" width="32.5" customWidth="1"/>
    <col min="7" max="7" width="13.75" style="1" customWidth="1"/>
    <col min="8" max="8" width="27.125" customWidth="1"/>
    <col min="9" max="9" width="8.5" customWidth="1"/>
    <col min="10" max="10" width="6.75" customWidth="1"/>
    <col min="12" max="12" width="25.75" customWidth="1"/>
    <col min="13" max="13" width="3.5" customWidth="1"/>
    <col min="14" max="14" width="3.125" customWidth="1"/>
  </cols>
  <sheetData>
    <row r="3" spans="2:13" ht="27" thickBot="1">
      <c r="B3" s="22" t="s">
        <v>0</v>
      </c>
      <c r="C3" s="22"/>
      <c r="D3" s="22"/>
      <c r="E3" s="22"/>
      <c r="F3" s="22"/>
      <c r="G3" s="22"/>
      <c r="H3" s="22"/>
      <c r="I3" s="22"/>
    </row>
    <row r="4" spans="2:13" ht="21">
      <c r="E4" s="1"/>
      <c r="F4" s="1"/>
      <c r="G4"/>
      <c r="H4" s="3" t="s">
        <v>9</v>
      </c>
      <c r="I4" s="4"/>
      <c r="J4" s="4"/>
      <c r="K4" s="4"/>
      <c r="L4" s="4"/>
      <c r="M4" s="5"/>
    </row>
    <row r="5" spans="2:13" ht="23.25">
      <c r="B5" s="2" t="s">
        <v>31</v>
      </c>
      <c r="C5" s="15">
        <v>2000</v>
      </c>
      <c r="E5" s="51" t="s">
        <v>32</v>
      </c>
      <c r="F5" s="1"/>
      <c r="G5"/>
      <c r="H5" s="23" t="s">
        <v>8</v>
      </c>
      <c r="I5" s="24"/>
      <c r="J5" s="24"/>
      <c r="K5" s="6"/>
      <c r="L5" s="6"/>
      <c r="M5" s="7"/>
    </row>
    <row r="6" spans="2:13" ht="39.950000000000003" customHeight="1">
      <c r="B6" s="13" t="s">
        <v>24</v>
      </c>
      <c r="C6" s="16">
        <v>0.20499999999999999</v>
      </c>
      <c r="D6" s="18" t="s">
        <v>23</v>
      </c>
      <c r="E6" s="34" t="s">
        <v>30</v>
      </c>
      <c r="F6" s="14"/>
      <c r="G6"/>
      <c r="H6" s="8" t="s">
        <v>10</v>
      </c>
      <c r="I6" s="6" t="s">
        <v>11</v>
      </c>
      <c r="J6" s="6" t="s">
        <v>14</v>
      </c>
      <c r="K6" s="6" t="s">
        <v>21</v>
      </c>
      <c r="L6" s="6"/>
      <c r="M6" s="7"/>
    </row>
    <row r="7" spans="2:13" ht="36.75" thickBot="1">
      <c r="B7" s="13" t="s">
        <v>25</v>
      </c>
      <c r="C7" s="52">
        <f>1-C6</f>
        <v>0.79500000000000004</v>
      </c>
      <c r="E7" s="21" t="s">
        <v>33</v>
      </c>
      <c r="F7" s="1"/>
      <c r="G7"/>
      <c r="H7" s="9" t="s">
        <v>12</v>
      </c>
      <c r="I7" s="10" t="s">
        <v>13</v>
      </c>
      <c r="J7" s="10" t="s">
        <v>15</v>
      </c>
      <c r="K7" s="10" t="s">
        <v>22</v>
      </c>
      <c r="L7" s="10"/>
      <c r="M7" s="11"/>
    </row>
    <row r="8" spans="2:13" ht="21">
      <c r="B8" s="12" t="s">
        <v>16</v>
      </c>
      <c r="C8" s="53">
        <f>C5*C6</f>
        <v>410</v>
      </c>
      <c r="E8" s="1"/>
      <c r="F8" s="1"/>
      <c r="G8"/>
    </row>
    <row r="9" spans="2:13">
      <c r="E9" s="1"/>
      <c r="F9" s="1"/>
      <c r="G9"/>
    </row>
    <row r="10" spans="2:13" ht="18.75">
      <c r="B10" s="39"/>
      <c r="C10" s="40" t="s">
        <v>2</v>
      </c>
      <c r="D10" s="40" t="s">
        <v>3</v>
      </c>
      <c r="E10" s="41" t="s">
        <v>7</v>
      </c>
      <c r="F10" s="42" t="s">
        <v>34</v>
      </c>
      <c r="G10" s="42"/>
      <c r="H10" s="43"/>
    </row>
    <row r="11" spans="2:13" ht="18.75">
      <c r="B11" s="40" t="s">
        <v>1</v>
      </c>
      <c r="C11" s="44" t="s">
        <v>38</v>
      </c>
      <c r="D11" s="44" t="s">
        <v>39</v>
      </c>
      <c r="E11" s="45" t="s">
        <v>37</v>
      </c>
      <c r="F11" s="41" t="s">
        <v>35</v>
      </c>
      <c r="G11" s="44" t="s">
        <v>36</v>
      </c>
      <c r="H11" s="46" t="s">
        <v>48</v>
      </c>
    </row>
    <row r="12" spans="2:13">
      <c r="B12" s="17" t="s">
        <v>4</v>
      </c>
      <c r="C12" s="37">
        <v>400</v>
      </c>
      <c r="D12" s="37"/>
      <c r="E12" s="54">
        <f>_xlfn.BINOM.DIST(G12,$C$5,C$6,1)-_xlfn.BINOM.DIST(F12-1,$C$5,C$6,1)</f>
        <v>1.9107897137949859E-2</v>
      </c>
      <c r="F12" s="47">
        <f>C12</f>
        <v>400</v>
      </c>
      <c r="G12" s="48">
        <f>C12</f>
        <v>400</v>
      </c>
      <c r="H12" s="55" t="s">
        <v>40</v>
      </c>
    </row>
    <row r="13" spans="2:13">
      <c r="B13" s="17" t="s">
        <v>5</v>
      </c>
      <c r="C13" s="37">
        <v>400</v>
      </c>
      <c r="D13" s="37"/>
      <c r="E13" s="54">
        <f>_xlfn.BINOM.DIST(G13,$C$5,C$6,1)</f>
        <v>0.28164531905656726</v>
      </c>
      <c r="F13" s="47">
        <v>0</v>
      </c>
      <c r="G13" s="48">
        <f>C13-1</f>
        <v>399</v>
      </c>
      <c r="H13" s="55" t="s">
        <v>41</v>
      </c>
    </row>
    <row r="14" spans="2:13">
      <c r="B14" s="17" t="s">
        <v>17</v>
      </c>
      <c r="C14" s="37">
        <v>400</v>
      </c>
      <c r="D14" s="37"/>
      <c r="E14" s="54">
        <f>_xlfn.BINOM.DIST(G14,$C$5,C$6,1)</f>
        <v>0.30075321619451711</v>
      </c>
      <c r="F14" s="47">
        <v>0</v>
      </c>
      <c r="G14" s="48">
        <f>C14</f>
        <v>400</v>
      </c>
      <c r="H14" s="55" t="s">
        <v>13</v>
      </c>
    </row>
    <row r="15" spans="2:13">
      <c r="B15" s="17" t="s">
        <v>18</v>
      </c>
      <c r="C15" s="37">
        <v>400</v>
      </c>
      <c r="D15" s="37"/>
      <c r="E15" s="54">
        <f>_xlfn.BINOM.DIST(G15,$C$5,C$6,1)-_xlfn.BINOM.DIST(F15-1,$C$5,C$6,1)</f>
        <v>0.71835468094343269</v>
      </c>
      <c r="F15" s="47">
        <f>C15</f>
        <v>400</v>
      </c>
      <c r="G15" s="48">
        <f>C5</f>
        <v>2000</v>
      </c>
      <c r="H15" s="55" t="s">
        <v>42</v>
      </c>
    </row>
    <row r="16" spans="2:13">
      <c r="B16" s="17" t="s">
        <v>19</v>
      </c>
      <c r="C16" s="37">
        <v>400</v>
      </c>
      <c r="D16" s="37"/>
      <c r="E16" s="54">
        <f>_xlfn.BINOM.DIST(G16,$C$5,C$6,1)-_xlfn.BINOM.DIST(F16-1,$C$5,C$6,1)</f>
        <v>0.69924678380548289</v>
      </c>
      <c r="F16" s="47">
        <f>C16+1</f>
        <v>401</v>
      </c>
      <c r="G16" s="48">
        <f>C5</f>
        <v>2000</v>
      </c>
      <c r="H16" s="55" t="s">
        <v>43</v>
      </c>
    </row>
    <row r="17" spans="1:8">
      <c r="B17" s="17" t="s">
        <v>45</v>
      </c>
      <c r="C17" s="37">
        <v>390</v>
      </c>
      <c r="D17" s="37">
        <v>410</v>
      </c>
      <c r="E17" s="54">
        <f>_xlfn.BINOM.DIST(G17,$C$5,C$6,1)-_xlfn.BINOM.DIST(F17-1,$C$5,C$6,1)</f>
        <v>0.35129077766700134</v>
      </c>
      <c r="F17" s="47">
        <f>C17+1</f>
        <v>391</v>
      </c>
      <c r="G17" s="48">
        <f>D17-1</f>
        <v>409</v>
      </c>
      <c r="H17" s="55" t="s">
        <v>44</v>
      </c>
    </row>
    <row r="18" spans="1:8" s="27" customFormat="1">
      <c r="B18" s="28" t="s">
        <v>46</v>
      </c>
      <c r="C18" s="38">
        <v>390</v>
      </c>
      <c r="D18" s="38">
        <v>410</v>
      </c>
      <c r="E18" s="54">
        <f>_xlfn.BINOM.DIST(G18,$C$5,C$6,1)-_xlfn.BINOM.DIST(F18-1,$C$5,C$6,1)</f>
        <v>0.38547794338913405</v>
      </c>
      <c r="F18" s="49">
        <f>C18</f>
        <v>390</v>
      </c>
      <c r="G18" s="50">
        <f>D18</f>
        <v>410</v>
      </c>
      <c r="H18" s="55" t="s">
        <v>47</v>
      </c>
    </row>
    <row r="19" spans="1:8">
      <c r="B19" s="29"/>
      <c r="C19" s="30"/>
      <c r="D19" s="30"/>
      <c r="E19" s="31"/>
      <c r="F19" s="32"/>
      <c r="G19" s="33"/>
      <c r="H19" s="27"/>
    </row>
    <row r="20" spans="1:8">
      <c r="A20" s="35"/>
      <c r="B20" s="29"/>
      <c r="C20" s="30"/>
      <c r="D20" s="30"/>
      <c r="E20" s="31"/>
      <c r="F20" s="32"/>
      <c r="G20" s="33"/>
      <c r="H20" s="36"/>
    </row>
    <row r="29" spans="1:8">
      <c r="B29" s="14"/>
      <c r="E29" s="1"/>
      <c r="F29" s="1"/>
      <c r="G29"/>
    </row>
  </sheetData>
  <mergeCells count="3">
    <mergeCell ref="B3:I3"/>
    <mergeCell ref="H5:J5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H14"/>
  <sheetViews>
    <sheetView workbookViewId="0">
      <selection activeCell="B7" sqref="B7:I14"/>
    </sheetView>
  </sheetViews>
  <sheetFormatPr baseColWidth="10" defaultRowHeight="15.75"/>
  <sheetData>
    <row r="7" spans="3:8">
      <c r="H7" s="1"/>
    </row>
    <row r="8" spans="3:8" ht="63">
      <c r="C8" s="17" t="s">
        <v>29</v>
      </c>
      <c r="D8" s="20">
        <v>2</v>
      </c>
      <c r="E8" s="20"/>
      <c r="F8" s="19"/>
      <c r="G8" s="25"/>
      <c r="H8" s="26"/>
    </row>
    <row r="9" spans="3:8" ht="31.5">
      <c r="C9" s="17" t="s">
        <v>6</v>
      </c>
      <c r="D9" s="20">
        <v>2</v>
      </c>
      <c r="E9" s="20"/>
      <c r="F9" s="19"/>
      <c r="G9" s="25"/>
      <c r="H9" s="26"/>
    </row>
    <row r="10" spans="3:8" ht="47.25">
      <c r="C10" s="17" t="s">
        <v>20</v>
      </c>
      <c r="D10" s="20">
        <v>2</v>
      </c>
      <c r="E10" s="20">
        <v>2</v>
      </c>
      <c r="F10" s="19"/>
      <c r="G10" s="25"/>
      <c r="H10" s="26"/>
    </row>
    <row r="11" spans="3:8" ht="63">
      <c r="C11" s="17" t="s">
        <v>26</v>
      </c>
      <c r="D11" s="20">
        <v>2</v>
      </c>
      <c r="E11" s="20">
        <v>2</v>
      </c>
      <c r="F11" s="19"/>
      <c r="G11" s="25"/>
      <c r="H11" s="26"/>
    </row>
    <row r="12" spans="3:8" ht="63">
      <c r="C12" s="17" t="s">
        <v>27</v>
      </c>
      <c r="D12" s="20">
        <v>10</v>
      </c>
      <c r="E12" s="20">
        <v>2</v>
      </c>
      <c r="F12" s="19"/>
      <c r="G12" s="25"/>
      <c r="H12" s="26"/>
    </row>
    <row r="13" spans="3:8" ht="78.75">
      <c r="C13" s="17" t="s">
        <v>28</v>
      </c>
      <c r="D13" s="20">
        <v>10</v>
      </c>
      <c r="E13" s="20">
        <v>2</v>
      </c>
      <c r="F13" s="19"/>
      <c r="G13" s="25"/>
      <c r="H13" s="26"/>
    </row>
    <row r="14" spans="3:8">
      <c r="C14" s="14"/>
      <c r="F14" s="1"/>
      <c r="G1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BinVert-Lös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Lehrer</cp:lastModifiedBy>
  <dcterms:created xsi:type="dcterms:W3CDTF">2019-12-10T05:44:46Z</dcterms:created>
  <dcterms:modified xsi:type="dcterms:W3CDTF">2021-03-11T08:31:13Z</dcterms:modified>
</cp:coreProperties>
</file>